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date1904="1" showInkAnnotation="0" autoCompressPictures="0"/>
  <bookViews>
    <workbookView xWindow="160" yWindow="0" windowWidth="31020" windowHeight="19920" tabRatio="5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D7" i="1"/>
  <c r="N7" i="1"/>
  <c r="N109" i="1"/>
  <c r="O109" i="1"/>
  <c r="P7" i="1"/>
  <c r="P109" i="1"/>
  <c r="Q109" i="1"/>
  <c r="R109" i="1"/>
  <c r="S109" i="1"/>
  <c r="T109" i="1"/>
  <c r="U109" i="1"/>
  <c r="V109" i="1"/>
  <c r="N110" i="1"/>
  <c r="O110" i="1"/>
  <c r="P110" i="1"/>
  <c r="Q110" i="1"/>
  <c r="R110" i="1"/>
  <c r="S110" i="1"/>
  <c r="T110" i="1"/>
  <c r="U110" i="1"/>
  <c r="V110" i="1"/>
  <c r="N111" i="1"/>
  <c r="O111" i="1"/>
  <c r="P111" i="1"/>
  <c r="Q111" i="1"/>
  <c r="R111" i="1"/>
  <c r="S111" i="1"/>
  <c r="T111" i="1"/>
  <c r="U111" i="1"/>
  <c r="V111" i="1"/>
  <c r="N112" i="1"/>
  <c r="O112" i="1"/>
  <c r="P112" i="1"/>
  <c r="Q112" i="1"/>
  <c r="R112" i="1"/>
  <c r="S112" i="1"/>
  <c r="T112" i="1"/>
  <c r="U112" i="1"/>
  <c r="V112" i="1"/>
  <c r="N113" i="1"/>
  <c r="O113" i="1"/>
  <c r="P113" i="1"/>
  <c r="Q113" i="1"/>
  <c r="R113" i="1"/>
  <c r="S113" i="1"/>
  <c r="T113" i="1"/>
  <c r="U113" i="1"/>
  <c r="V113" i="1"/>
  <c r="N114" i="1"/>
  <c r="O114" i="1"/>
  <c r="P114" i="1"/>
  <c r="Q114" i="1"/>
  <c r="R114" i="1"/>
  <c r="S114" i="1"/>
  <c r="T114" i="1"/>
  <c r="U114" i="1"/>
  <c r="V114" i="1"/>
  <c r="N115" i="1"/>
  <c r="O115" i="1"/>
  <c r="P115" i="1"/>
  <c r="Q115" i="1"/>
  <c r="R115" i="1"/>
  <c r="S115" i="1"/>
  <c r="T115" i="1"/>
  <c r="U115" i="1"/>
  <c r="V115" i="1"/>
  <c r="N116" i="1"/>
  <c r="O116" i="1"/>
  <c r="P116" i="1"/>
  <c r="Q116" i="1"/>
  <c r="R116" i="1"/>
  <c r="S116" i="1"/>
  <c r="T116" i="1"/>
  <c r="U116" i="1"/>
  <c r="V116" i="1"/>
  <c r="N117" i="1"/>
  <c r="O117" i="1"/>
  <c r="P117" i="1"/>
  <c r="Q117" i="1"/>
  <c r="R117" i="1"/>
  <c r="S117" i="1"/>
  <c r="T117" i="1"/>
  <c r="U117" i="1"/>
  <c r="V117" i="1"/>
  <c r="N118" i="1"/>
  <c r="O118" i="1"/>
  <c r="P118" i="1"/>
  <c r="Q118" i="1"/>
  <c r="R118" i="1"/>
  <c r="S118" i="1"/>
  <c r="T118" i="1"/>
  <c r="U118" i="1"/>
  <c r="V118" i="1"/>
  <c r="N119" i="1"/>
  <c r="O119" i="1"/>
  <c r="P119" i="1"/>
  <c r="Q119" i="1"/>
  <c r="R119" i="1"/>
  <c r="S119" i="1"/>
  <c r="T119" i="1"/>
  <c r="U119" i="1"/>
  <c r="V119" i="1"/>
  <c r="N120" i="1"/>
  <c r="O120" i="1"/>
  <c r="P120" i="1"/>
  <c r="Q120" i="1"/>
  <c r="R120" i="1"/>
  <c r="S120" i="1"/>
  <c r="T120" i="1"/>
  <c r="U120" i="1"/>
  <c r="V120" i="1"/>
  <c r="N121" i="1"/>
  <c r="O121" i="1"/>
  <c r="P121" i="1"/>
  <c r="Q121" i="1"/>
  <c r="R121" i="1"/>
  <c r="S121" i="1"/>
  <c r="T121" i="1"/>
  <c r="U121" i="1"/>
  <c r="V121" i="1"/>
  <c r="N122" i="1"/>
  <c r="O122" i="1"/>
  <c r="P122" i="1"/>
  <c r="Q122" i="1"/>
  <c r="R122" i="1"/>
  <c r="S122" i="1"/>
  <c r="T122" i="1"/>
  <c r="U122" i="1"/>
  <c r="V122" i="1"/>
  <c r="N123" i="1"/>
  <c r="O123" i="1"/>
  <c r="P123" i="1"/>
  <c r="Q123" i="1"/>
  <c r="R123" i="1"/>
  <c r="S123" i="1"/>
  <c r="T123" i="1"/>
  <c r="U123" i="1"/>
  <c r="V123" i="1"/>
  <c r="N124" i="1"/>
  <c r="O124" i="1"/>
  <c r="P124" i="1"/>
  <c r="Q124" i="1"/>
  <c r="R124" i="1"/>
  <c r="S124" i="1"/>
  <c r="T124" i="1"/>
  <c r="U124" i="1"/>
  <c r="V124" i="1"/>
  <c r="N125" i="1"/>
  <c r="O125" i="1"/>
  <c r="P125" i="1"/>
  <c r="Q125" i="1"/>
  <c r="R125" i="1"/>
  <c r="S125" i="1"/>
  <c r="T125" i="1"/>
  <c r="U125" i="1"/>
  <c r="V125" i="1"/>
  <c r="N126" i="1"/>
  <c r="O126" i="1"/>
  <c r="P126" i="1"/>
  <c r="Q126" i="1"/>
  <c r="R126" i="1"/>
  <c r="S126" i="1"/>
  <c r="T126" i="1"/>
  <c r="U126" i="1"/>
  <c r="V126" i="1"/>
  <c r="N127" i="1"/>
  <c r="O127" i="1"/>
  <c r="P127" i="1"/>
  <c r="Q127" i="1"/>
  <c r="R127" i="1"/>
  <c r="S127" i="1"/>
  <c r="T127" i="1"/>
  <c r="U127" i="1"/>
  <c r="V127" i="1"/>
  <c r="N128" i="1"/>
  <c r="O128" i="1"/>
  <c r="P128" i="1"/>
  <c r="Q128" i="1"/>
  <c r="R128" i="1"/>
  <c r="S128" i="1"/>
  <c r="T128" i="1"/>
  <c r="U128" i="1"/>
  <c r="V128" i="1"/>
  <c r="N129" i="1"/>
  <c r="O129" i="1"/>
  <c r="P129" i="1"/>
  <c r="Q129" i="1"/>
  <c r="R129" i="1"/>
  <c r="S129" i="1"/>
  <c r="T129" i="1"/>
  <c r="U129" i="1"/>
  <c r="V129" i="1"/>
  <c r="N130" i="1"/>
  <c r="O130" i="1"/>
  <c r="P130" i="1"/>
  <c r="Q130" i="1"/>
  <c r="R130" i="1"/>
  <c r="S130" i="1"/>
  <c r="T130" i="1"/>
  <c r="U130" i="1"/>
  <c r="V130" i="1"/>
  <c r="N131" i="1"/>
  <c r="O131" i="1"/>
  <c r="P131" i="1"/>
  <c r="Q131" i="1"/>
  <c r="R131" i="1"/>
  <c r="S131" i="1"/>
  <c r="T131" i="1"/>
  <c r="U131" i="1"/>
  <c r="V131" i="1"/>
  <c r="N132" i="1"/>
  <c r="O132" i="1"/>
  <c r="P132" i="1"/>
  <c r="Q132" i="1"/>
  <c r="R132" i="1"/>
  <c r="S132" i="1"/>
  <c r="T132" i="1"/>
  <c r="U132" i="1"/>
  <c r="V132" i="1"/>
  <c r="N133" i="1"/>
  <c r="O133" i="1"/>
  <c r="P133" i="1"/>
  <c r="Q133" i="1"/>
  <c r="R133" i="1"/>
  <c r="S133" i="1"/>
  <c r="T133" i="1"/>
  <c r="U133" i="1"/>
  <c r="V133" i="1"/>
  <c r="N134" i="1"/>
  <c r="O134" i="1"/>
  <c r="P134" i="1"/>
  <c r="Q134" i="1"/>
  <c r="R134" i="1"/>
  <c r="S134" i="1"/>
  <c r="T134" i="1"/>
  <c r="U134" i="1"/>
  <c r="V134" i="1"/>
  <c r="N135" i="1"/>
  <c r="O135" i="1"/>
  <c r="P135" i="1"/>
  <c r="Q135" i="1"/>
  <c r="R135" i="1"/>
  <c r="S135" i="1"/>
  <c r="T135" i="1"/>
  <c r="U135" i="1"/>
  <c r="V135" i="1"/>
  <c r="N136" i="1"/>
  <c r="O136" i="1"/>
  <c r="P136" i="1"/>
  <c r="Q136" i="1"/>
  <c r="R136" i="1"/>
  <c r="S136" i="1"/>
  <c r="T136" i="1"/>
  <c r="U136" i="1"/>
  <c r="V136" i="1"/>
  <c r="N137" i="1"/>
  <c r="O137" i="1"/>
  <c r="P137" i="1"/>
  <c r="Q137" i="1"/>
  <c r="R137" i="1"/>
  <c r="S137" i="1"/>
  <c r="T137" i="1"/>
  <c r="U137" i="1"/>
  <c r="V137" i="1"/>
  <c r="N138" i="1"/>
  <c r="O138" i="1"/>
  <c r="P138" i="1"/>
  <c r="Q138" i="1"/>
  <c r="R138" i="1"/>
  <c r="S138" i="1"/>
  <c r="T138" i="1"/>
  <c r="U138" i="1"/>
  <c r="V138" i="1"/>
  <c r="N139" i="1"/>
  <c r="O139" i="1"/>
  <c r="P139" i="1"/>
  <c r="Q139" i="1"/>
  <c r="R139" i="1"/>
  <c r="S139" i="1"/>
  <c r="T139" i="1"/>
  <c r="U139" i="1"/>
  <c r="V139" i="1"/>
  <c r="N140" i="1"/>
  <c r="O140" i="1"/>
  <c r="P140" i="1"/>
  <c r="Q140" i="1"/>
  <c r="R140" i="1"/>
  <c r="S140" i="1"/>
  <c r="T140" i="1"/>
  <c r="U140" i="1"/>
  <c r="V140" i="1"/>
  <c r="N141" i="1"/>
  <c r="O141" i="1"/>
  <c r="P141" i="1"/>
  <c r="Q141" i="1"/>
  <c r="R141" i="1"/>
  <c r="S141" i="1"/>
  <c r="T141" i="1"/>
  <c r="U141" i="1"/>
  <c r="V141" i="1"/>
  <c r="N142" i="1"/>
  <c r="O142" i="1"/>
  <c r="P142" i="1"/>
  <c r="Q142" i="1"/>
  <c r="R142" i="1"/>
  <c r="S142" i="1"/>
  <c r="T142" i="1"/>
  <c r="U142" i="1"/>
  <c r="V142" i="1"/>
  <c r="N143" i="1"/>
  <c r="O143" i="1"/>
  <c r="P143" i="1"/>
  <c r="Q143" i="1"/>
  <c r="R143" i="1"/>
  <c r="S143" i="1"/>
  <c r="T143" i="1"/>
  <c r="U143" i="1"/>
  <c r="V143" i="1"/>
  <c r="N144" i="1"/>
  <c r="O144" i="1"/>
  <c r="P144" i="1"/>
  <c r="Q144" i="1"/>
  <c r="R144" i="1"/>
  <c r="S144" i="1"/>
  <c r="T144" i="1"/>
  <c r="U144" i="1"/>
  <c r="V144" i="1"/>
  <c r="N145" i="1"/>
  <c r="O145" i="1"/>
  <c r="P145" i="1"/>
  <c r="Q145" i="1"/>
  <c r="R145" i="1"/>
  <c r="S145" i="1"/>
  <c r="T145" i="1"/>
  <c r="U145" i="1"/>
  <c r="V145" i="1"/>
  <c r="N146" i="1"/>
  <c r="O146" i="1"/>
  <c r="P146" i="1"/>
  <c r="Q146" i="1"/>
  <c r="R146" i="1"/>
  <c r="S146" i="1"/>
  <c r="T146" i="1"/>
  <c r="U146" i="1"/>
  <c r="V146" i="1"/>
  <c r="N147" i="1"/>
  <c r="O147" i="1"/>
  <c r="P147" i="1"/>
  <c r="Q147" i="1"/>
  <c r="R147" i="1"/>
  <c r="S147" i="1"/>
  <c r="T147" i="1"/>
  <c r="U147" i="1"/>
  <c r="V147" i="1"/>
  <c r="N148" i="1"/>
  <c r="O148" i="1"/>
  <c r="P148" i="1"/>
  <c r="Q148" i="1"/>
  <c r="R148" i="1"/>
  <c r="S148" i="1"/>
  <c r="T148" i="1"/>
  <c r="U148" i="1"/>
  <c r="V148" i="1"/>
  <c r="N149" i="1"/>
  <c r="O149" i="1"/>
  <c r="P149" i="1"/>
  <c r="Q149" i="1"/>
  <c r="R149" i="1"/>
  <c r="S149" i="1"/>
  <c r="T149" i="1"/>
  <c r="U149" i="1"/>
  <c r="V149" i="1"/>
  <c r="N150" i="1"/>
  <c r="O150" i="1"/>
  <c r="P150" i="1"/>
  <c r="Q150" i="1"/>
  <c r="R150" i="1"/>
  <c r="S150" i="1"/>
  <c r="T150" i="1"/>
  <c r="U150" i="1"/>
  <c r="V150" i="1"/>
  <c r="N151" i="1"/>
  <c r="O151" i="1"/>
  <c r="P151" i="1"/>
  <c r="Q151" i="1"/>
  <c r="R151" i="1"/>
  <c r="S151" i="1"/>
  <c r="T151" i="1"/>
  <c r="U151" i="1"/>
  <c r="V151" i="1"/>
  <c r="N152" i="1"/>
  <c r="O152" i="1"/>
  <c r="P152" i="1"/>
  <c r="Q152" i="1"/>
  <c r="R152" i="1"/>
  <c r="S152" i="1"/>
  <c r="T152" i="1"/>
  <c r="U152" i="1"/>
  <c r="V152" i="1"/>
  <c r="N153" i="1"/>
  <c r="O153" i="1"/>
  <c r="P153" i="1"/>
  <c r="Q153" i="1"/>
  <c r="R153" i="1"/>
  <c r="S153" i="1"/>
  <c r="T153" i="1"/>
  <c r="U153" i="1"/>
  <c r="V153" i="1"/>
  <c r="N154" i="1"/>
  <c r="O154" i="1"/>
  <c r="P154" i="1"/>
  <c r="Q154" i="1"/>
  <c r="R154" i="1"/>
  <c r="S154" i="1"/>
  <c r="T154" i="1"/>
  <c r="U154" i="1"/>
  <c r="V154" i="1"/>
  <c r="N155" i="1"/>
  <c r="O155" i="1"/>
  <c r="P155" i="1"/>
  <c r="Q155" i="1"/>
  <c r="R155" i="1"/>
  <c r="S155" i="1"/>
  <c r="T155" i="1"/>
  <c r="U155" i="1"/>
  <c r="V155" i="1"/>
  <c r="N156" i="1"/>
  <c r="O156" i="1"/>
  <c r="P156" i="1"/>
  <c r="Q156" i="1"/>
  <c r="R156" i="1"/>
  <c r="S156" i="1"/>
  <c r="T156" i="1"/>
  <c r="U156" i="1"/>
  <c r="V156" i="1"/>
  <c r="N157" i="1"/>
  <c r="O157" i="1"/>
  <c r="P157" i="1"/>
  <c r="Q157" i="1"/>
  <c r="R157" i="1"/>
  <c r="S157" i="1"/>
  <c r="T157" i="1"/>
  <c r="U157" i="1"/>
  <c r="V157" i="1"/>
  <c r="N158" i="1"/>
  <c r="O158" i="1"/>
  <c r="P158" i="1"/>
  <c r="Q158" i="1"/>
  <c r="R158" i="1"/>
  <c r="S158" i="1"/>
  <c r="T158" i="1"/>
  <c r="U158" i="1"/>
  <c r="V158" i="1"/>
  <c r="N159" i="1"/>
  <c r="O159" i="1"/>
  <c r="P159" i="1"/>
  <c r="Q159" i="1"/>
  <c r="R159" i="1"/>
  <c r="S159" i="1"/>
  <c r="T159" i="1"/>
  <c r="U159" i="1"/>
  <c r="V159" i="1"/>
  <c r="N160" i="1"/>
  <c r="O160" i="1"/>
  <c r="P160" i="1"/>
  <c r="Q160" i="1"/>
  <c r="R160" i="1"/>
  <c r="S160" i="1"/>
  <c r="T160" i="1"/>
  <c r="U160" i="1"/>
  <c r="V160" i="1"/>
  <c r="N161" i="1"/>
  <c r="O161" i="1"/>
  <c r="P161" i="1"/>
  <c r="Q161" i="1"/>
  <c r="R161" i="1"/>
  <c r="S161" i="1"/>
  <c r="T161" i="1"/>
  <c r="U161" i="1"/>
  <c r="V161" i="1"/>
  <c r="N162" i="1"/>
  <c r="O162" i="1"/>
  <c r="P162" i="1"/>
  <c r="Q162" i="1"/>
  <c r="R162" i="1"/>
  <c r="S162" i="1"/>
  <c r="T162" i="1"/>
  <c r="U162" i="1"/>
  <c r="V162" i="1"/>
  <c r="N163" i="1"/>
  <c r="O163" i="1"/>
  <c r="P163" i="1"/>
  <c r="Q163" i="1"/>
  <c r="R163" i="1"/>
  <c r="S163" i="1"/>
  <c r="T163" i="1"/>
  <c r="U163" i="1"/>
  <c r="V163" i="1"/>
  <c r="N164" i="1"/>
  <c r="O164" i="1"/>
  <c r="P164" i="1"/>
  <c r="Q164" i="1"/>
  <c r="R164" i="1"/>
  <c r="S164" i="1"/>
  <c r="T164" i="1"/>
  <c r="U164" i="1"/>
  <c r="V164" i="1"/>
  <c r="N165" i="1"/>
  <c r="O165" i="1"/>
  <c r="P165" i="1"/>
  <c r="Q165" i="1"/>
  <c r="R165" i="1"/>
  <c r="S165" i="1"/>
  <c r="T165" i="1"/>
  <c r="U165" i="1"/>
  <c r="V165" i="1"/>
  <c r="N166" i="1"/>
  <c r="O166" i="1"/>
  <c r="P166" i="1"/>
  <c r="Q166" i="1"/>
  <c r="R166" i="1"/>
  <c r="S166" i="1"/>
  <c r="T166" i="1"/>
  <c r="U166" i="1"/>
  <c r="V166" i="1"/>
  <c r="N167" i="1"/>
  <c r="O167" i="1"/>
  <c r="P167" i="1"/>
  <c r="Q167" i="1"/>
  <c r="R167" i="1"/>
  <c r="S167" i="1"/>
  <c r="T167" i="1"/>
  <c r="U167" i="1"/>
  <c r="V167" i="1"/>
  <c r="N168" i="1"/>
  <c r="O168" i="1"/>
  <c r="P168" i="1"/>
  <c r="Q168" i="1"/>
  <c r="R168" i="1"/>
  <c r="S168" i="1"/>
  <c r="T168" i="1"/>
  <c r="U168" i="1"/>
  <c r="V168" i="1"/>
  <c r="N169" i="1"/>
  <c r="O169" i="1"/>
  <c r="P169" i="1"/>
  <c r="Q169" i="1"/>
  <c r="R169" i="1"/>
  <c r="S169" i="1"/>
  <c r="T169" i="1"/>
  <c r="U169" i="1"/>
  <c r="V169" i="1"/>
  <c r="N170" i="1"/>
  <c r="O170" i="1"/>
  <c r="P170" i="1"/>
  <c r="Q170" i="1"/>
  <c r="R170" i="1"/>
  <c r="S170" i="1"/>
  <c r="T170" i="1"/>
  <c r="U170" i="1"/>
  <c r="V170" i="1"/>
  <c r="N171" i="1"/>
  <c r="O171" i="1"/>
  <c r="P171" i="1"/>
  <c r="Q171" i="1"/>
  <c r="R171" i="1"/>
  <c r="S171" i="1"/>
  <c r="T171" i="1"/>
  <c r="U171" i="1"/>
  <c r="V171" i="1"/>
  <c r="N172" i="1"/>
  <c r="O172" i="1"/>
  <c r="P172" i="1"/>
  <c r="Q172" i="1"/>
  <c r="R172" i="1"/>
  <c r="S172" i="1"/>
  <c r="T172" i="1"/>
  <c r="U172" i="1"/>
  <c r="V172" i="1"/>
  <c r="N173" i="1"/>
  <c r="O173" i="1"/>
  <c r="P173" i="1"/>
  <c r="Q173" i="1"/>
  <c r="R173" i="1"/>
  <c r="S173" i="1"/>
  <c r="T173" i="1"/>
  <c r="U173" i="1"/>
  <c r="V173" i="1"/>
  <c r="P108" i="1"/>
  <c r="V108" i="1"/>
  <c r="C7" i="1"/>
  <c r="O7" i="1"/>
  <c r="O108" i="1"/>
  <c r="U108" i="1"/>
  <c r="N108" i="1"/>
  <c r="T108" i="1"/>
  <c r="S108" i="1"/>
  <c r="R108" i="1"/>
  <c r="Q108" i="1"/>
  <c r="P107" i="1"/>
  <c r="V107" i="1"/>
  <c r="O107" i="1"/>
  <c r="U107" i="1"/>
  <c r="N107" i="1"/>
  <c r="T107" i="1"/>
  <c r="S107" i="1"/>
  <c r="R107" i="1"/>
  <c r="Q107" i="1"/>
  <c r="P106" i="1"/>
  <c r="V106" i="1"/>
  <c r="O106" i="1"/>
  <c r="U106" i="1"/>
  <c r="N106" i="1"/>
  <c r="T106" i="1"/>
  <c r="S106" i="1"/>
  <c r="R106" i="1"/>
  <c r="Q106" i="1"/>
  <c r="P105" i="1"/>
  <c r="V105" i="1"/>
  <c r="O105" i="1"/>
  <c r="U105" i="1"/>
  <c r="N105" i="1"/>
  <c r="T105" i="1"/>
  <c r="S105" i="1"/>
  <c r="R105" i="1"/>
  <c r="Q105" i="1"/>
  <c r="P104" i="1"/>
  <c r="V104" i="1"/>
  <c r="O104" i="1"/>
  <c r="U104" i="1"/>
  <c r="N104" i="1"/>
  <c r="T104" i="1"/>
  <c r="S104" i="1"/>
  <c r="R104" i="1"/>
  <c r="Q104" i="1"/>
  <c r="P103" i="1"/>
  <c r="V103" i="1"/>
  <c r="O103" i="1"/>
  <c r="U103" i="1"/>
  <c r="N103" i="1"/>
  <c r="T103" i="1"/>
  <c r="S103" i="1"/>
  <c r="R103" i="1"/>
  <c r="Q103" i="1"/>
  <c r="P102" i="1"/>
  <c r="V102" i="1"/>
  <c r="O102" i="1"/>
  <c r="U102" i="1"/>
  <c r="N102" i="1"/>
  <c r="T102" i="1"/>
  <c r="S102" i="1"/>
  <c r="R102" i="1"/>
  <c r="Q102" i="1"/>
  <c r="P101" i="1"/>
  <c r="V101" i="1"/>
  <c r="O101" i="1"/>
  <c r="U101" i="1"/>
  <c r="N101" i="1"/>
  <c r="T101" i="1"/>
  <c r="S101" i="1"/>
  <c r="R101" i="1"/>
  <c r="Q101" i="1"/>
  <c r="P100" i="1"/>
  <c r="V100" i="1"/>
  <c r="O100" i="1"/>
  <c r="U100" i="1"/>
  <c r="N100" i="1"/>
  <c r="T100" i="1"/>
  <c r="S100" i="1"/>
  <c r="R100" i="1"/>
  <c r="Q100" i="1"/>
  <c r="P99" i="1"/>
  <c r="V99" i="1"/>
  <c r="O99" i="1"/>
  <c r="U99" i="1"/>
  <c r="N99" i="1"/>
  <c r="T99" i="1"/>
  <c r="S99" i="1"/>
  <c r="R99" i="1"/>
  <c r="Q99" i="1"/>
  <c r="P98" i="1"/>
  <c r="V98" i="1"/>
  <c r="O98" i="1"/>
  <c r="U98" i="1"/>
  <c r="N98" i="1"/>
  <c r="T98" i="1"/>
  <c r="S98" i="1"/>
  <c r="R98" i="1"/>
  <c r="Q98" i="1"/>
  <c r="P97" i="1"/>
  <c r="V97" i="1"/>
  <c r="O97" i="1"/>
  <c r="U97" i="1"/>
  <c r="N97" i="1"/>
  <c r="T97" i="1"/>
  <c r="S97" i="1"/>
  <c r="R97" i="1"/>
  <c r="Q97" i="1"/>
  <c r="P96" i="1"/>
  <c r="V96" i="1"/>
  <c r="O96" i="1"/>
  <c r="U96" i="1"/>
  <c r="N96" i="1"/>
  <c r="T96" i="1"/>
  <c r="S96" i="1"/>
  <c r="R96" i="1"/>
  <c r="Q96" i="1"/>
  <c r="P95" i="1"/>
  <c r="V95" i="1"/>
  <c r="O95" i="1"/>
  <c r="U95" i="1"/>
  <c r="N95" i="1"/>
  <c r="T95" i="1"/>
  <c r="S95" i="1"/>
  <c r="R95" i="1"/>
  <c r="Q95" i="1"/>
  <c r="P94" i="1"/>
  <c r="V94" i="1"/>
  <c r="O94" i="1"/>
  <c r="U94" i="1"/>
  <c r="N94" i="1"/>
  <c r="T94" i="1"/>
  <c r="S94" i="1"/>
  <c r="R94" i="1"/>
  <c r="Q94" i="1"/>
  <c r="P93" i="1"/>
  <c r="V93" i="1"/>
  <c r="O93" i="1"/>
  <c r="U93" i="1"/>
  <c r="N93" i="1"/>
  <c r="T93" i="1"/>
  <c r="S93" i="1"/>
  <c r="R93" i="1"/>
  <c r="Q93" i="1"/>
  <c r="P92" i="1"/>
  <c r="V92" i="1"/>
  <c r="O92" i="1"/>
  <c r="U92" i="1"/>
  <c r="N92" i="1"/>
  <c r="T92" i="1"/>
  <c r="S92" i="1"/>
  <c r="R92" i="1"/>
  <c r="Q92" i="1"/>
  <c r="P91" i="1"/>
  <c r="V91" i="1"/>
  <c r="O91" i="1"/>
  <c r="U91" i="1"/>
  <c r="N91" i="1"/>
  <c r="T91" i="1"/>
  <c r="S91" i="1"/>
  <c r="R91" i="1"/>
  <c r="Q91" i="1"/>
  <c r="P90" i="1"/>
  <c r="V90" i="1"/>
  <c r="O90" i="1"/>
  <c r="U90" i="1"/>
  <c r="N90" i="1"/>
  <c r="T90" i="1"/>
  <c r="S90" i="1"/>
  <c r="R90" i="1"/>
  <c r="Q90" i="1"/>
  <c r="P89" i="1"/>
  <c r="V89" i="1"/>
  <c r="O89" i="1"/>
  <c r="U89" i="1"/>
  <c r="N89" i="1"/>
  <c r="T89" i="1"/>
  <c r="S89" i="1"/>
  <c r="R89" i="1"/>
  <c r="Q89" i="1"/>
  <c r="P88" i="1"/>
  <c r="V88" i="1"/>
  <c r="O88" i="1"/>
  <c r="U88" i="1"/>
  <c r="N88" i="1"/>
  <c r="T88" i="1"/>
  <c r="S88" i="1"/>
  <c r="R88" i="1"/>
  <c r="Q88" i="1"/>
  <c r="P87" i="1"/>
  <c r="V87" i="1"/>
  <c r="O87" i="1"/>
  <c r="U87" i="1"/>
  <c r="N87" i="1"/>
  <c r="T87" i="1"/>
  <c r="S87" i="1"/>
  <c r="R87" i="1"/>
  <c r="Q87" i="1"/>
  <c r="P86" i="1"/>
  <c r="V86" i="1"/>
  <c r="O86" i="1"/>
  <c r="U86" i="1"/>
  <c r="N86" i="1"/>
  <c r="T86" i="1"/>
  <c r="S86" i="1"/>
  <c r="R86" i="1"/>
  <c r="Q86" i="1"/>
  <c r="P85" i="1"/>
  <c r="V85" i="1"/>
  <c r="O85" i="1"/>
  <c r="U85" i="1"/>
  <c r="N85" i="1"/>
  <c r="T85" i="1"/>
  <c r="S85" i="1"/>
  <c r="R85" i="1"/>
  <c r="Q85" i="1"/>
  <c r="P84" i="1"/>
  <c r="V84" i="1"/>
  <c r="O84" i="1"/>
  <c r="U84" i="1"/>
  <c r="N84" i="1"/>
  <c r="T84" i="1"/>
  <c r="S84" i="1"/>
  <c r="R84" i="1"/>
  <c r="Q84" i="1"/>
  <c r="P83" i="1"/>
  <c r="V83" i="1"/>
  <c r="O83" i="1"/>
  <c r="U83" i="1"/>
  <c r="N83" i="1"/>
  <c r="T83" i="1"/>
  <c r="S83" i="1"/>
  <c r="R83" i="1"/>
  <c r="Q83" i="1"/>
  <c r="P82" i="1"/>
  <c r="V82" i="1"/>
  <c r="O82" i="1"/>
  <c r="U82" i="1"/>
  <c r="N82" i="1"/>
  <c r="T82" i="1"/>
  <c r="S82" i="1"/>
  <c r="R82" i="1"/>
  <c r="Q82" i="1"/>
  <c r="P81" i="1"/>
  <c r="V81" i="1"/>
  <c r="O81" i="1"/>
  <c r="U81" i="1"/>
  <c r="N81" i="1"/>
  <c r="T81" i="1"/>
  <c r="S81" i="1"/>
  <c r="R81" i="1"/>
  <c r="Q81" i="1"/>
  <c r="P80" i="1"/>
  <c r="V80" i="1"/>
  <c r="O80" i="1"/>
  <c r="U80" i="1"/>
  <c r="N80" i="1"/>
  <c r="T80" i="1"/>
  <c r="S80" i="1"/>
  <c r="R80" i="1"/>
  <c r="Q80" i="1"/>
  <c r="P79" i="1"/>
  <c r="V79" i="1"/>
  <c r="O79" i="1"/>
  <c r="U79" i="1"/>
  <c r="N79" i="1"/>
  <c r="T79" i="1"/>
  <c r="S79" i="1"/>
  <c r="R79" i="1"/>
  <c r="Q79" i="1"/>
  <c r="P78" i="1"/>
  <c r="V78" i="1"/>
  <c r="O78" i="1"/>
  <c r="U78" i="1"/>
  <c r="N78" i="1"/>
  <c r="T78" i="1"/>
  <c r="S78" i="1"/>
  <c r="R78" i="1"/>
  <c r="Q78" i="1"/>
  <c r="P77" i="1"/>
  <c r="V77" i="1"/>
  <c r="O77" i="1"/>
  <c r="U77" i="1"/>
  <c r="N77" i="1"/>
  <c r="T77" i="1"/>
  <c r="S77" i="1"/>
  <c r="R77" i="1"/>
  <c r="Q77" i="1"/>
  <c r="P76" i="1"/>
  <c r="V76" i="1"/>
  <c r="O76" i="1"/>
  <c r="U76" i="1"/>
  <c r="N76" i="1"/>
  <c r="T76" i="1"/>
  <c r="S76" i="1"/>
  <c r="R76" i="1"/>
  <c r="Q76" i="1"/>
  <c r="P75" i="1"/>
  <c r="V75" i="1"/>
  <c r="O75" i="1"/>
  <c r="U75" i="1"/>
  <c r="N75" i="1"/>
  <c r="T75" i="1"/>
  <c r="S75" i="1"/>
  <c r="R75" i="1"/>
  <c r="Q75" i="1"/>
  <c r="P74" i="1"/>
  <c r="V74" i="1"/>
  <c r="O74" i="1"/>
  <c r="U74" i="1"/>
  <c r="N74" i="1"/>
  <c r="T74" i="1"/>
  <c r="S74" i="1"/>
  <c r="R74" i="1"/>
  <c r="Q74" i="1"/>
  <c r="P73" i="1"/>
  <c r="V73" i="1"/>
  <c r="O73" i="1"/>
  <c r="U73" i="1"/>
  <c r="N73" i="1"/>
  <c r="T73" i="1"/>
  <c r="S73" i="1"/>
  <c r="R73" i="1"/>
  <c r="Q73" i="1"/>
  <c r="P72" i="1"/>
  <c r="V72" i="1"/>
  <c r="O72" i="1"/>
  <c r="U72" i="1"/>
  <c r="N72" i="1"/>
  <c r="T72" i="1"/>
  <c r="S72" i="1"/>
  <c r="R72" i="1"/>
  <c r="Q72" i="1"/>
  <c r="P71" i="1"/>
  <c r="V71" i="1"/>
  <c r="O71" i="1"/>
  <c r="U71" i="1"/>
  <c r="N71" i="1"/>
  <c r="T71" i="1"/>
  <c r="S71" i="1"/>
  <c r="R71" i="1"/>
  <c r="Q71" i="1"/>
  <c r="P70" i="1"/>
  <c r="V70" i="1"/>
  <c r="O70" i="1"/>
  <c r="U70" i="1"/>
  <c r="N70" i="1"/>
  <c r="T70" i="1"/>
  <c r="S70" i="1"/>
  <c r="R70" i="1"/>
  <c r="Q70" i="1"/>
  <c r="P69" i="1"/>
  <c r="V69" i="1"/>
  <c r="O69" i="1"/>
  <c r="U69" i="1"/>
  <c r="N69" i="1"/>
  <c r="T69" i="1"/>
  <c r="S69" i="1"/>
  <c r="R69" i="1"/>
  <c r="Q69" i="1"/>
  <c r="P68" i="1"/>
  <c r="V68" i="1"/>
  <c r="O68" i="1"/>
  <c r="U68" i="1"/>
  <c r="N68" i="1"/>
  <c r="T68" i="1"/>
  <c r="S68" i="1"/>
  <c r="R68" i="1"/>
  <c r="Q68" i="1"/>
  <c r="P67" i="1"/>
  <c r="V67" i="1"/>
  <c r="O67" i="1"/>
  <c r="U67" i="1"/>
  <c r="N67" i="1"/>
  <c r="T67" i="1"/>
  <c r="S67" i="1"/>
  <c r="R67" i="1"/>
  <c r="Q67" i="1"/>
  <c r="P66" i="1"/>
  <c r="V66" i="1"/>
  <c r="O66" i="1"/>
  <c r="U66" i="1"/>
  <c r="N66" i="1"/>
  <c r="T66" i="1"/>
  <c r="S66" i="1"/>
  <c r="R66" i="1"/>
  <c r="Q66" i="1"/>
  <c r="P65" i="1"/>
  <c r="V65" i="1"/>
  <c r="O65" i="1"/>
  <c r="U65" i="1"/>
  <c r="N65" i="1"/>
  <c r="T65" i="1"/>
  <c r="S65" i="1"/>
  <c r="R65" i="1"/>
  <c r="Q65" i="1"/>
  <c r="P64" i="1"/>
  <c r="V64" i="1"/>
  <c r="O64" i="1"/>
  <c r="U64" i="1"/>
  <c r="N64" i="1"/>
  <c r="T64" i="1"/>
  <c r="S64" i="1"/>
  <c r="R64" i="1"/>
  <c r="Q64" i="1"/>
  <c r="P63" i="1"/>
  <c r="V63" i="1"/>
  <c r="O63" i="1"/>
  <c r="U63" i="1"/>
  <c r="N63" i="1"/>
  <c r="T63" i="1"/>
  <c r="S63" i="1"/>
  <c r="R63" i="1"/>
  <c r="Q63" i="1"/>
  <c r="P62" i="1"/>
  <c r="V62" i="1"/>
  <c r="O62" i="1"/>
  <c r="U62" i="1"/>
  <c r="N62" i="1"/>
  <c r="T62" i="1"/>
  <c r="S62" i="1"/>
  <c r="R62" i="1"/>
  <c r="Q62" i="1"/>
  <c r="P61" i="1"/>
  <c r="V61" i="1"/>
  <c r="O61" i="1"/>
  <c r="U61" i="1"/>
  <c r="N61" i="1"/>
  <c r="T61" i="1"/>
  <c r="S61" i="1"/>
  <c r="R61" i="1"/>
  <c r="Q61" i="1"/>
  <c r="P60" i="1"/>
  <c r="V60" i="1"/>
  <c r="O60" i="1"/>
  <c r="U60" i="1"/>
  <c r="N60" i="1"/>
  <c r="T60" i="1"/>
  <c r="S60" i="1"/>
  <c r="R60" i="1"/>
  <c r="Q60" i="1"/>
  <c r="P59" i="1"/>
  <c r="V59" i="1"/>
  <c r="O59" i="1"/>
  <c r="U59" i="1"/>
  <c r="N59" i="1"/>
  <c r="T59" i="1"/>
  <c r="S59" i="1"/>
  <c r="R59" i="1"/>
  <c r="Q59" i="1"/>
  <c r="P58" i="1"/>
  <c r="V58" i="1"/>
  <c r="O58" i="1"/>
  <c r="U58" i="1"/>
  <c r="N58" i="1"/>
  <c r="T58" i="1"/>
  <c r="S58" i="1"/>
  <c r="R58" i="1"/>
  <c r="Q58" i="1"/>
  <c r="P57" i="1"/>
  <c r="V57" i="1"/>
  <c r="O57" i="1"/>
  <c r="U57" i="1"/>
  <c r="N57" i="1"/>
  <c r="T57" i="1"/>
  <c r="S57" i="1"/>
  <c r="R57" i="1"/>
  <c r="Q57" i="1"/>
  <c r="P56" i="1"/>
  <c r="V56" i="1"/>
  <c r="O56" i="1"/>
  <c r="U56" i="1"/>
  <c r="N56" i="1"/>
  <c r="T56" i="1"/>
  <c r="S56" i="1"/>
  <c r="R56" i="1"/>
  <c r="Q56" i="1"/>
  <c r="P55" i="1"/>
  <c r="V55" i="1"/>
  <c r="O55" i="1"/>
  <c r="U55" i="1"/>
  <c r="N55" i="1"/>
  <c r="T55" i="1"/>
  <c r="S55" i="1"/>
  <c r="R55" i="1"/>
  <c r="Q55" i="1"/>
  <c r="P54" i="1"/>
  <c r="V54" i="1"/>
  <c r="O54" i="1"/>
  <c r="U54" i="1"/>
  <c r="N54" i="1"/>
  <c r="T54" i="1"/>
  <c r="S54" i="1"/>
  <c r="R54" i="1"/>
  <c r="Q54" i="1"/>
  <c r="P53" i="1"/>
  <c r="V53" i="1"/>
  <c r="O53" i="1"/>
  <c r="U53" i="1"/>
  <c r="N53" i="1"/>
  <c r="T53" i="1"/>
  <c r="S53" i="1"/>
  <c r="R53" i="1"/>
  <c r="Q53" i="1"/>
  <c r="P52" i="1"/>
  <c r="V52" i="1"/>
  <c r="O52" i="1"/>
  <c r="U52" i="1"/>
  <c r="N52" i="1"/>
  <c r="T52" i="1"/>
  <c r="S52" i="1"/>
  <c r="R52" i="1"/>
  <c r="Q52" i="1"/>
  <c r="P51" i="1"/>
  <c r="V51" i="1"/>
  <c r="O51" i="1"/>
  <c r="U51" i="1"/>
  <c r="N51" i="1"/>
  <c r="T51" i="1"/>
  <c r="S51" i="1"/>
  <c r="R51" i="1"/>
  <c r="Q51" i="1"/>
  <c r="P50" i="1"/>
  <c r="V50" i="1"/>
  <c r="O50" i="1"/>
  <c r="U50" i="1"/>
  <c r="N50" i="1"/>
  <c r="T50" i="1"/>
  <c r="S50" i="1"/>
  <c r="R50" i="1"/>
  <c r="Q50" i="1"/>
  <c r="P49" i="1"/>
  <c r="V49" i="1"/>
  <c r="O49" i="1"/>
  <c r="U49" i="1"/>
  <c r="N49" i="1"/>
  <c r="T49" i="1"/>
  <c r="S49" i="1"/>
  <c r="R49" i="1"/>
  <c r="Q49" i="1"/>
  <c r="P48" i="1"/>
  <c r="V48" i="1"/>
  <c r="O48" i="1"/>
  <c r="U48" i="1"/>
  <c r="N48" i="1"/>
  <c r="T48" i="1"/>
  <c r="S48" i="1"/>
  <c r="R48" i="1"/>
  <c r="Q48" i="1"/>
  <c r="P47" i="1"/>
  <c r="V47" i="1"/>
  <c r="O47" i="1"/>
  <c r="U47" i="1"/>
  <c r="N47" i="1"/>
  <c r="T47" i="1"/>
  <c r="S47" i="1"/>
  <c r="R47" i="1"/>
  <c r="Q47" i="1"/>
  <c r="P46" i="1"/>
  <c r="V46" i="1"/>
  <c r="O46" i="1"/>
  <c r="U46" i="1"/>
  <c r="N46" i="1"/>
  <c r="T46" i="1"/>
  <c r="S46" i="1"/>
  <c r="R46" i="1"/>
  <c r="Q46" i="1"/>
  <c r="P45" i="1"/>
  <c r="V45" i="1"/>
  <c r="O45" i="1"/>
  <c r="U45" i="1"/>
  <c r="N45" i="1"/>
  <c r="T45" i="1"/>
  <c r="S45" i="1"/>
  <c r="R45" i="1"/>
  <c r="Q45" i="1"/>
  <c r="P44" i="1"/>
  <c r="V44" i="1"/>
  <c r="O44" i="1"/>
  <c r="U44" i="1"/>
  <c r="N44" i="1"/>
  <c r="T44" i="1"/>
  <c r="S44" i="1"/>
  <c r="R44" i="1"/>
  <c r="Q44" i="1"/>
  <c r="P43" i="1"/>
  <c r="V43" i="1"/>
  <c r="O43" i="1"/>
  <c r="U43" i="1"/>
  <c r="N43" i="1"/>
  <c r="T43" i="1"/>
  <c r="S43" i="1"/>
  <c r="R43" i="1"/>
  <c r="Q43" i="1"/>
  <c r="P42" i="1"/>
  <c r="V42" i="1"/>
  <c r="O42" i="1"/>
  <c r="U42" i="1"/>
  <c r="N42" i="1"/>
  <c r="T42" i="1"/>
  <c r="S42" i="1"/>
  <c r="R42" i="1"/>
  <c r="Q42" i="1"/>
  <c r="P41" i="1"/>
  <c r="V41" i="1"/>
  <c r="O41" i="1"/>
  <c r="U41" i="1"/>
  <c r="N41" i="1"/>
  <c r="T41" i="1"/>
  <c r="S41" i="1"/>
  <c r="R41" i="1"/>
  <c r="Q41" i="1"/>
  <c r="P40" i="1"/>
  <c r="V40" i="1"/>
  <c r="O40" i="1"/>
  <c r="U40" i="1"/>
  <c r="N40" i="1"/>
  <c r="T40" i="1"/>
  <c r="S40" i="1"/>
  <c r="R40" i="1"/>
  <c r="Q40" i="1"/>
  <c r="P39" i="1"/>
  <c r="V39" i="1"/>
  <c r="O39" i="1"/>
  <c r="U39" i="1"/>
  <c r="N39" i="1"/>
  <c r="T39" i="1"/>
  <c r="S39" i="1"/>
  <c r="R39" i="1"/>
  <c r="Q39" i="1"/>
  <c r="P38" i="1"/>
  <c r="V38" i="1"/>
  <c r="O38" i="1"/>
  <c r="U38" i="1"/>
  <c r="N38" i="1"/>
  <c r="T38" i="1"/>
  <c r="S38" i="1"/>
  <c r="R38" i="1"/>
  <c r="Q38" i="1"/>
  <c r="P37" i="1"/>
  <c r="V37" i="1"/>
  <c r="O37" i="1"/>
  <c r="U37" i="1"/>
  <c r="N37" i="1"/>
  <c r="T37" i="1"/>
  <c r="S37" i="1"/>
  <c r="R37" i="1"/>
  <c r="Q37" i="1"/>
  <c r="P36" i="1"/>
  <c r="V36" i="1"/>
  <c r="O36" i="1"/>
  <c r="U36" i="1"/>
  <c r="N36" i="1"/>
  <c r="T36" i="1"/>
  <c r="S36" i="1"/>
  <c r="R36" i="1"/>
  <c r="Q36" i="1"/>
  <c r="P35" i="1"/>
  <c r="V35" i="1"/>
  <c r="O35" i="1"/>
  <c r="U35" i="1"/>
  <c r="N35" i="1"/>
  <c r="T35" i="1"/>
  <c r="S35" i="1"/>
  <c r="R35" i="1"/>
  <c r="Q35" i="1"/>
  <c r="P34" i="1"/>
  <c r="V34" i="1"/>
  <c r="O34" i="1"/>
  <c r="U34" i="1"/>
  <c r="N34" i="1"/>
  <c r="T34" i="1"/>
  <c r="S34" i="1"/>
  <c r="R34" i="1"/>
  <c r="Q34" i="1"/>
  <c r="P33" i="1"/>
  <c r="V33" i="1"/>
  <c r="O33" i="1"/>
  <c r="U33" i="1"/>
  <c r="N33" i="1"/>
  <c r="T33" i="1"/>
  <c r="S33" i="1"/>
  <c r="R33" i="1"/>
  <c r="Q33" i="1"/>
  <c r="P32" i="1"/>
  <c r="V32" i="1"/>
  <c r="O32" i="1"/>
  <c r="U32" i="1"/>
  <c r="N32" i="1"/>
  <c r="T32" i="1"/>
  <c r="S32" i="1"/>
  <c r="R32" i="1"/>
  <c r="Q32" i="1"/>
  <c r="P31" i="1"/>
  <c r="V31" i="1"/>
  <c r="O31" i="1"/>
  <c r="U31" i="1"/>
  <c r="N31" i="1"/>
  <c r="T31" i="1"/>
  <c r="S31" i="1"/>
  <c r="R31" i="1"/>
  <c r="Q31" i="1"/>
  <c r="P30" i="1"/>
  <c r="V30" i="1"/>
  <c r="O30" i="1"/>
  <c r="U30" i="1"/>
  <c r="N30" i="1"/>
  <c r="T30" i="1"/>
  <c r="S30" i="1"/>
  <c r="R30" i="1"/>
  <c r="Q30" i="1"/>
  <c r="P29" i="1"/>
  <c r="V29" i="1"/>
  <c r="O29" i="1"/>
  <c r="U29" i="1"/>
  <c r="N29" i="1"/>
  <c r="T29" i="1"/>
  <c r="S29" i="1"/>
  <c r="R29" i="1"/>
  <c r="Q29" i="1"/>
  <c r="P28" i="1"/>
  <c r="V28" i="1"/>
  <c r="O28" i="1"/>
  <c r="U28" i="1"/>
  <c r="N28" i="1"/>
  <c r="T28" i="1"/>
  <c r="S28" i="1"/>
  <c r="R28" i="1"/>
  <c r="Q28" i="1"/>
  <c r="P27" i="1"/>
  <c r="V27" i="1"/>
  <c r="O27" i="1"/>
  <c r="U27" i="1"/>
  <c r="N27" i="1"/>
  <c r="T27" i="1"/>
  <c r="S27" i="1"/>
  <c r="R27" i="1"/>
  <c r="Q27" i="1"/>
  <c r="P26" i="1"/>
  <c r="V26" i="1"/>
  <c r="O26" i="1"/>
  <c r="U26" i="1"/>
  <c r="N26" i="1"/>
  <c r="T26" i="1"/>
  <c r="S26" i="1"/>
  <c r="R26" i="1"/>
  <c r="Q26" i="1"/>
  <c r="P25" i="1"/>
  <c r="V25" i="1"/>
  <c r="O25" i="1"/>
  <c r="U25" i="1"/>
  <c r="N25" i="1"/>
  <c r="T25" i="1"/>
  <c r="S25" i="1"/>
  <c r="R25" i="1"/>
  <c r="Q25" i="1"/>
  <c r="P24" i="1"/>
  <c r="V24" i="1"/>
  <c r="O24" i="1"/>
  <c r="U24" i="1"/>
  <c r="N24" i="1"/>
  <c r="T24" i="1"/>
  <c r="S24" i="1"/>
  <c r="R24" i="1"/>
  <c r="Q24" i="1"/>
  <c r="P23" i="1"/>
  <c r="V23" i="1"/>
  <c r="O23" i="1"/>
  <c r="U23" i="1"/>
  <c r="N23" i="1"/>
  <c r="T23" i="1"/>
  <c r="S23" i="1"/>
  <c r="R23" i="1"/>
  <c r="Q23" i="1"/>
  <c r="P22" i="1"/>
  <c r="V22" i="1"/>
  <c r="O22" i="1"/>
  <c r="U22" i="1"/>
  <c r="N22" i="1"/>
  <c r="T22" i="1"/>
  <c r="S22" i="1"/>
  <c r="R22" i="1"/>
  <c r="Q22" i="1"/>
  <c r="P21" i="1"/>
  <c r="V21" i="1"/>
  <c r="O21" i="1"/>
  <c r="U21" i="1"/>
  <c r="N21" i="1"/>
  <c r="T21" i="1"/>
  <c r="S21" i="1"/>
  <c r="R21" i="1"/>
  <c r="Q21" i="1"/>
  <c r="P20" i="1"/>
  <c r="V20" i="1"/>
  <c r="O20" i="1"/>
  <c r="U20" i="1"/>
  <c r="N20" i="1"/>
  <c r="T20" i="1"/>
  <c r="S20" i="1"/>
  <c r="R20" i="1"/>
  <c r="Q20" i="1"/>
  <c r="P19" i="1"/>
  <c r="V19" i="1"/>
  <c r="O19" i="1"/>
  <c r="U19" i="1"/>
  <c r="N19" i="1"/>
  <c r="T19" i="1"/>
  <c r="S19" i="1"/>
  <c r="R19" i="1"/>
  <c r="Q19" i="1"/>
  <c r="P18" i="1"/>
  <c r="V18" i="1"/>
  <c r="O18" i="1"/>
  <c r="U18" i="1"/>
  <c r="N18" i="1"/>
  <c r="T18" i="1"/>
  <c r="S18" i="1"/>
  <c r="R18" i="1"/>
  <c r="Q18" i="1"/>
  <c r="P17" i="1"/>
  <c r="V17" i="1"/>
  <c r="O17" i="1"/>
  <c r="U17" i="1"/>
  <c r="N17" i="1"/>
  <c r="T17" i="1"/>
  <c r="S17" i="1"/>
  <c r="R17" i="1"/>
  <c r="Q17" i="1"/>
  <c r="P16" i="1"/>
  <c r="V16" i="1"/>
  <c r="O16" i="1"/>
  <c r="U16" i="1"/>
  <c r="N16" i="1"/>
  <c r="T16" i="1"/>
  <c r="S16" i="1"/>
  <c r="R16" i="1"/>
  <c r="Q16" i="1"/>
  <c r="P15" i="1"/>
  <c r="V15" i="1"/>
  <c r="O15" i="1"/>
  <c r="U15" i="1"/>
  <c r="N15" i="1"/>
  <c r="T15" i="1"/>
  <c r="S15" i="1"/>
  <c r="R15" i="1"/>
  <c r="Q15" i="1"/>
  <c r="P14" i="1"/>
  <c r="V14" i="1"/>
  <c r="O14" i="1"/>
  <c r="U14" i="1"/>
  <c r="N14" i="1"/>
  <c r="T14" i="1"/>
  <c r="S14" i="1"/>
  <c r="R14" i="1"/>
  <c r="Q14" i="1"/>
  <c r="P13" i="1"/>
  <c r="V13" i="1"/>
  <c r="O13" i="1"/>
  <c r="U13" i="1"/>
  <c r="N13" i="1"/>
  <c r="T13" i="1"/>
  <c r="S13" i="1"/>
  <c r="R13" i="1"/>
  <c r="Q13" i="1"/>
  <c r="P12" i="1"/>
  <c r="V12" i="1"/>
  <c r="O12" i="1"/>
  <c r="U12" i="1"/>
  <c r="N12" i="1"/>
  <c r="T12" i="1"/>
  <c r="S12" i="1"/>
  <c r="R12" i="1"/>
  <c r="Q12" i="1"/>
  <c r="P11" i="1"/>
  <c r="V11" i="1"/>
  <c r="O11" i="1"/>
  <c r="U11" i="1"/>
  <c r="N11" i="1"/>
  <c r="T11" i="1"/>
  <c r="S11" i="1"/>
  <c r="R11" i="1"/>
  <c r="Q11" i="1"/>
  <c r="P10" i="1"/>
  <c r="V10" i="1"/>
  <c r="O10" i="1"/>
  <c r="U10" i="1"/>
  <c r="N10" i="1"/>
  <c r="T10" i="1"/>
  <c r="S10" i="1"/>
  <c r="R10" i="1"/>
  <c r="Q10" i="1"/>
  <c r="P9" i="1"/>
  <c r="V9" i="1"/>
  <c r="O9" i="1"/>
  <c r="U9" i="1"/>
  <c r="N9" i="1"/>
  <c r="T9" i="1"/>
  <c r="S9" i="1"/>
  <c r="R9" i="1"/>
  <c r="Q9" i="1"/>
  <c r="B54" i="1"/>
  <c r="E54" i="1"/>
  <c r="C54" i="1"/>
  <c r="F54" i="1"/>
  <c r="D54" i="1"/>
  <c r="G54" i="1"/>
  <c r="H54" i="1"/>
  <c r="I54" i="1"/>
  <c r="J54" i="1"/>
  <c r="B55" i="1"/>
  <c r="E55" i="1"/>
  <c r="C55" i="1"/>
  <c r="F55" i="1"/>
  <c r="D55" i="1"/>
  <c r="G55" i="1"/>
  <c r="H55" i="1"/>
  <c r="I55" i="1"/>
  <c r="J55" i="1"/>
  <c r="B56" i="1"/>
  <c r="E56" i="1"/>
  <c r="C56" i="1"/>
  <c r="F56" i="1"/>
  <c r="D56" i="1"/>
  <c r="G56" i="1"/>
  <c r="H56" i="1"/>
  <c r="I56" i="1"/>
  <c r="J56" i="1"/>
  <c r="B57" i="1"/>
  <c r="E57" i="1"/>
  <c r="C57" i="1"/>
  <c r="F57" i="1"/>
  <c r="D57" i="1"/>
  <c r="G57" i="1"/>
  <c r="H57" i="1"/>
  <c r="I57" i="1"/>
  <c r="J57" i="1"/>
  <c r="B58" i="1"/>
  <c r="E58" i="1"/>
  <c r="C58" i="1"/>
  <c r="F58" i="1"/>
  <c r="D58" i="1"/>
  <c r="G58" i="1"/>
  <c r="H58" i="1"/>
  <c r="I58" i="1"/>
  <c r="J58" i="1"/>
  <c r="B59" i="1"/>
  <c r="E59" i="1"/>
  <c r="C59" i="1"/>
  <c r="F59" i="1"/>
  <c r="D59" i="1"/>
  <c r="G59" i="1"/>
  <c r="H59" i="1"/>
  <c r="I59" i="1"/>
  <c r="J59" i="1"/>
  <c r="B60" i="1"/>
  <c r="E60" i="1"/>
  <c r="C60" i="1"/>
  <c r="F60" i="1"/>
  <c r="D60" i="1"/>
  <c r="G60" i="1"/>
  <c r="H60" i="1"/>
  <c r="I60" i="1"/>
  <c r="J60" i="1"/>
  <c r="B61" i="1"/>
  <c r="E61" i="1"/>
  <c r="C61" i="1"/>
  <c r="F61" i="1"/>
  <c r="D61" i="1"/>
  <c r="G61" i="1"/>
  <c r="H61" i="1"/>
  <c r="I61" i="1"/>
  <c r="J61" i="1"/>
  <c r="B62" i="1"/>
  <c r="E62" i="1"/>
  <c r="C62" i="1"/>
  <c r="F62" i="1"/>
  <c r="D62" i="1"/>
  <c r="G62" i="1"/>
  <c r="H62" i="1"/>
  <c r="I62" i="1"/>
  <c r="J62" i="1"/>
  <c r="B63" i="1"/>
  <c r="E63" i="1"/>
  <c r="C63" i="1"/>
  <c r="F63" i="1"/>
  <c r="D63" i="1"/>
  <c r="G63" i="1"/>
  <c r="H63" i="1"/>
  <c r="I63" i="1"/>
  <c r="J63" i="1"/>
  <c r="B64" i="1"/>
  <c r="E64" i="1"/>
  <c r="C64" i="1"/>
  <c r="F64" i="1"/>
  <c r="D64" i="1"/>
  <c r="G64" i="1"/>
  <c r="H64" i="1"/>
  <c r="I64" i="1"/>
  <c r="J64" i="1"/>
  <c r="B65" i="1"/>
  <c r="E65" i="1"/>
  <c r="C65" i="1"/>
  <c r="F65" i="1"/>
  <c r="D65" i="1"/>
  <c r="G65" i="1"/>
  <c r="H65" i="1"/>
  <c r="I65" i="1"/>
  <c r="J65" i="1"/>
  <c r="B66" i="1"/>
  <c r="E66" i="1"/>
  <c r="C66" i="1"/>
  <c r="F66" i="1"/>
  <c r="D66" i="1"/>
  <c r="G66" i="1"/>
  <c r="H66" i="1"/>
  <c r="I66" i="1"/>
  <c r="J66" i="1"/>
  <c r="B67" i="1"/>
  <c r="E67" i="1"/>
  <c r="C67" i="1"/>
  <c r="F67" i="1"/>
  <c r="D67" i="1"/>
  <c r="G67" i="1"/>
  <c r="H67" i="1"/>
  <c r="I67" i="1"/>
  <c r="J67" i="1"/>
  <c r="B68" i="1"/>
  <c r="E68" i="1"/>
  <c r="C68" i="1"/>
  <c r="F68" i="1"/>
  <c r="D68" i="1"/>
  <c r="G68" i="1"/>
  <c r="H68" i="1"/>
  <c r="I68" i="1"/>
  <c r="J68" i="1"/>
  <c r="B69" i="1"/>
  <c r="E69" i="1"/>
  <c r="C69" i="1"/>
  <c r="F69" i="1"/>
  <c r="D69" i="1"/>
  <c r="G69" i="1"/>
  <c r="H69" i="1"/>
  <c r="I69" i="1"/>
  <c r="J69" i="1"/>
  <c r="B70" i="1"/>
  <c r="E70" i="1"/>
  <c r="C70" i="1"/>
  <c r="F70" i="1"/>
  <c r="D70" i="1"/>
  <c r="G70" i="1"/>
  <c r="H70" i="1"/>
  <c r="I70" i="1"/>
  <c r="J70" i="1"/>
  <c r="B71" i="1"/>
  <c r="E71" i="1"/>
  <c r="C71" i="1"/>
  <c r="F71" i="1"/>
  <c r="D71" i="1"/>
  <c r="G71" i="1"/>
  <c r="H71" i="1"/>
  <c r="I71" i="1"/>
  <c r="J71" i="1"/>
  <c r="B72" i="1"/>
  <c r="E72" i="1"/>
  <c r="C72" i="1"/>
  <c r="F72" i="1"/>
  <c r="D72" i="1"/>
  <c r="G72" i="1"/>
  <c r="H72" i="1"/>
  <c r="I72" i="1"/>
  <c r="J72" i="1"/>
  <c r="B73" i="1"/>
  <c r="E73" i="1"/>
  <c r="C73" i="1"/>
  <c r="F73" i="1"/>
  <c r="D73" i="1"/>
  <c r="G73" i="1"/>
  <c r="H73" i="1"/>
  <c r="I73" i="1"/>
  <c r="J73" i="1"/>
  <c r="B74" i="1"/>
  <c r="E74" i="1"/>
  <c r="C74" i="1"/>
  <c r="F74" i="1"/>
  <c r="D74" i="1"/>
  <c r="G74" i="1"/>
  <c r="H74" i="1"/>
  <c r="I74" i="1"/>
  <c r="J74" i="1"/>
  <c r="B75" i="1"/>
  <c r="E75" i="1"/>
  <c r="C75" i="1"/>
  <c r="F75" i="1"/>
  <c r="D75" i="1"/>
  <c r="G75" i="1"/>
  <c r="H75" i="1"/>
  <c r="I75" i="1"/>
  <c r="J75" i="1"/>
  <c r="B76" i="1"/>
  <c r="E76" i="1"/>
  <c r="C76" i="1"/>
  <c r="F76" i="1"/>
  <c r="D76" i="1"/>
  <c r="G76" i="1"/>
  <c r="H76" i="1"/>
  <c r="I76" i="1"/>
  <c r="J76" i="1"/>
  <c r="B77" i="1"/>
  <c r="E77" i="1"/>
  <c r="C77" i="1"/>
  <c r="F77" i="1"/>
  <c r="D77" i="1"/>
  <c r="G77" i="1"/>
  <c r="H77" i="1"/>
  <c r="I77" i="1"/>
  <c r="J77" i="1"/>
  <c r="B78" i="1"/>
  <c r="E78" i="1"/>
  <c r="C78" i="1"/>
  <c r="F78" i="1"/>
  <c r="D78" i="1"/>
  <c r="G78" i="1"/>
  <c r="H78" i="1"/>
  <c r="I78" i="1"/>
  <c r="J78" i="1"/>
  <c r="B79" i="1"/>
  <c r="E79" i="1"/>
  <c r="C79" i="1"/>
  <c r="F79" i="1"/>
  <c r="D79" i="1"/>
  <c r="G79" i="1"/>
  <c r="H79" i="1"/>
  <c r="I79" i="1"/>
  <c r="J79" i="1"/>
  <c r="B80" i="1"/>
  <c r="E80" i="1"/>
  <c r="C80" i="1"/>
  <c r="F80" i="1"/>
  <c r="D80" i="1"/>
  <c r="G80" i="1"/>
  <c r="H80" i="1"/>
  <c r="I80" i="1"/>
  <c r="J80" i="1"/>
  <c r="B81" i="1"/>
  <c r="E81" i="1"/>
  <c r="C81" i="1"/>
  <c r="F81" i="1"/>
  <c r="D81" i="1"/>
  <c r="G81" i="1"/>
  <c r="H81" i="1"/>
  <c r="I81" i="1"/>
  <c r="J81" i="1"/>
  <c r="B82" i="1"/>
  <c r="E82" i="1"/>
  <c r="C82" i="1"/>
  <c r="F82" i="1"/>
  <c r="D82" i="1"/>
  <c r="G82" i="1"/>
  <c r="H82" i="1"/>
  <c r="I82" i="1"/>
  <c r="J82" i="1"/>
  <c r="B83" i="1"/>
  <c r="E83" i="1"/>
  <c r="C83" i="1"/>
  <c r="F83" i="1"/>
  <c r="D83" i="1"/>
  <c r="G83" i="1"/>
  <c r="H83" i="1"/>
  <c r="I83" i="1"/>
  <c r="J83" i="1"/>
  <c r="B84" i="1"/>
  <c r="E84" i="1"/>
  <c r="C84" i="1"/>
  <c r="F84" i="1"/>
  <c r="D84" i="1"/>
  <c r="G84" i="1"/>
  <c r="H84" i="1"/>
  <c r="I84" i="1"/>
  <c r="J84" i="1"/>
  <c r="B85" i="1"/>
  <c r="E85" i="1"/>
  <c r="C85" i="1"/>
  <c r="F85" i="1"/>
  <c r="D85" i="1"/>
  <c r="G85" i="1"/>
  <c r="H85" i="1"/>
  <c r="I85" i="1"/>
  <c r="J85" i="1"/>
  <c r="B86" i="1"/>
  <c r="E86" i="1"/>
  <c r="C86" i="1"/>
  <c r="F86" i="1"/>
  <c r="D86" i="1"/>
  <c r="G86" i="1"/>
  <c r="H86" i="1"/>
  <c r="I86" i="1"/>
  <c r="J86" i="1"/>
  <c r="B87" i="1"/>
  <c r="E87" i="1"/>
  <c r="C87" i="1"/>
  <c r="F87" i="1"/>
  <c r="D87" i="1"/>
  <c r="G87" i="1"/>
  <c r="H87" i="1"/>
  <c r="I87" i="1"/>
  <c r="J87" i="1"/>
  <c r="B88" i="1"/>
  <c r="E88" i="1"/>
  <c r="C88" i="1"/>
  <c r="F88" i="1"/>
  <c r="D88" i="1"/>
  <c r="G88" i="1"/>
  <c r="H88" i="1"/>
  <c r="I88" i="1"/>
  <c r="J88" i="1"/>
  <c r="B89" i="1"/>
  <c r="E89" i="1"/>
  <c r="C89" i="1"/>
  <c r="F89" i="1"/>
  <c r="D89" i="1"/>
  <c r="G89" i="1"/>
  <c r="H89" i="1"/>
  <c r="I89" i="1"/>
  <c r="J89" i="1"/>
  <c r="B90" i="1"/>
  <c r="E90" i="1"/>
  <c r="C90" i="1"/>
  <c r="F90" i="1"/>
  <c r="D90" i="1"/>
  <c r="G90" i="1"/>
  <c r="H90" i="1"/>
  <c r="I90" i="1"/>
  <c r="J90" i="1"/>
  <c r="B91" i="1"/>
  <c r="E91" i="1"/>
  <c r="C91" i="1"/>
  <c r="F91" i="1"/>
  <c r="D91" i="1"/>
  <c r="G91" i="1"/>
  <c r="H91" i="1"/>
  <c r="I91" i="1"/>
  <c r="J91" i="1"/>
  <c r="B92" i="1"/>
  <c r="E92" i="1"/>
  <c r="C92" i="1"/>
  <c r="F92" i="1"/>
  <c r="D92" i="1"/>
  <c r="G92" i="1"/>
  <c r="H92" i="1"/>
  <c r="I92" i="1"/>
  <c r="J92" i="1"/>
  <c r="B93" i="1"/>
  <c r="E93" i="1"/>
  <c r="C93" i="1"/>
  <c r="F93" i="1"/>
  <c r="D93" i="1"/>
  <c r="G93" i="1"/>
  <c r="H93" i="1"/>
  <c r="I93" i="1"/>
  <c r="J93" i="1"/>
  <c r="B94" i="1"/>
  <c r="E94" i="1"/>
  <c r="C94" i="1"/>
  <c r="F94" i="1"/>
  <c r="D94" i="1"/>
  <c r="G94" i="1"/>
  <c r="H94" i="1"/>
  <c r="I94" i="1"/>
  <c r="J94" i="1"/>
  <c r="B95" i="1"/>
  <c r="E95" i="1"/>
  <c r="C95" i="1"/>
  <c r="F95" i="1"/>
  <c r="D95" i="1"/>
  <c r="G95" i="1"/>
  <c r="H95" i="1"/>
  <c r="I95" i="1"/>
  <c r="J95" i="1"/>
  <c r="B96" i="1"/>
  <c r="E96" i="1"/>
  <c r="C96" i="1"/>
  <c r="F96" i="1"/>
  <c r="D96" i="1"/>
  <c r="G96" i="1"/>
  <c r="H96" i="1"/>
  <c r="I96" i="1"/>
  <c r="J96" i="1"/>
  <c r="B97" i="1"/>
  <c r="E97" i="1"/>
  <c r="C97" i="1"/>
  <c r="F97" i="1"/>
  <c r="D97" i="1"/>
  <c r="G97" i="1"/>
  <c r="H97" i="1"/>
  <c r="I97" i="1"/>
  <c r="J97" i="1"/>
  <c r="B98" i="1"/>
  <c r="E98" i="1"/>
  <c r="C98" i="1"/>
  <c r="F98" i="1"/>
  <c r="D98" i="1"/>
  <c r="G98" i="1"/>
  <c r="H98" i="1"/>
  <c r="I98" i="1"/>
  <c r="J98" i="1"/>
  <c r="B99" i="1"/>
  <c r="E99" i="1"/>
  <c r="C99" i="1"/>
  <c r="F99" i="1"/>
  <c r="D99" i="1"/>
  <c r="G99" i="1"/>
  <c r="H99" i="1"/>
  <c r="I99" i="1"/>
  <c r="J99" i="1"/>
  <c r="B100" i="1"/>
  <c r="E100" i="1"/>
  <c r="C100" i="1"/>
  <c r="F100" i="1"/>
  <c r="D100" i="1"/>
  <c r="G100" i="1"/>
  <c r="H100" i="1"/>
  <c r="I100" i="1"/>
  <c r="J100" i="1"/>
  <c r="B101" i="1"/>
  <c r="E101" i="1"/>
  <c r="C101" i="1"/>
  <c r="F101" i="1"/>
  <c r="D101" i="1"/>
  <c r="G101" i="1"/>
  <c r="H101" i="1"/>
  <c r="I101" i="1"/>
  <c r="J101" i="1"/>
  <c r="B102" i="1"/>
  <c r="E102" i="1"/>
  <c r="C102" i="1"/>
  <c r="F102" i="1"/>
  <c r="D102" i="1"/>
  <c r="G102" i="1"/>
  <c r="H102" i="1"/>
  <c r="I102" i="1"/>
  <c r="J102" i="1"/>
  <c r="B103" i="1"/>
  <c r="E103" i="1"/>
  <c r="C103" i="1"/>
  <c r="F103" i="1"/>
  <c r="D103" i="1"/>
  <c r="G103" i="1"/>
  <c r="H103" i="1"/>
  <c r="I103" i="1"/>
  <c r="J103" i="1"/>
  <c r="B104" i="1"/>
  <c r="E104" i="1"/>
  <c r="C104" i="1"/>
  <c r="F104" i="1"/>
  <c r="D104" i="1"/>
  <c r="G104" i="1"/>
  <c r="H104" i="1"/>
  <c r="I104" i="1"/>
  <c r="J104" i="1"/>
  <c r="B105" i="1"/>
  <c r="E105" i="1"/>
  <c r="C105" i="1"/>
  <c r="F105" i="1"/>
  <c r="D105" i="1"/>
  <c r="G105" i="1"/>
  <c r="H105" i="1"/>
  <c r="I105" i="1"/>
  <c r="J105" i="1"/>
  <c r="B106" i="1"/>
  <c r="E106" i="1"/>
  <c r="C106" i="1"/>
  <c r="F106" i="1"/>
  <c r="D106" i="1"/>
  <c r="G106" i="1"/>
  <c r="H106" i="1"/>
  <c r="I106" i="1"/>
  <c r="J106" i="1"/>
  <c r="B107" i="1"/>
  <c r="E107" i="1"/>
  <c r="C107" i="1"/>
  <c r="F107" i="1"/>
  <c r="D107" i="1"/>
  <c r="G107" i="1"/>
  <c r="H107" i="1"/>
  <c r="I107" i="1"/>
  <c r="J107" i="1"/>
  <c r="B108" i="1"/>
  <c r="E108" i="1"/>
  <c r="C108" i="1"/>
  <c r="F108" i="1"/>
  <c r="D108" i="1"/>
  <c r="G108" i="1"/>
  <c r="H108" i="1"/>
  <c r="I108" i="1"/>
  <c r="J108" i="1"/>
  <c r="B10" i="1"/>
  <c r="E10" i="1"/>
  <c r="C10" i="1"/>
  <c r="F10" i="1"/>
  <c r="D10" i="1"/>
  <c r="G10" i="1"/>
  <c r="H10" i="1"/>
  <c r="I10" i="1"/>
  <c r="J10" i="1"/>
  <c r="B11" i="1"/>
  <c r="E11" i="1"/>
  <c r="C11" i="1"/>
  <c r="F11" i="1"/>
  <c r="D11" i="1"/>
  <c r="G11" i="1"/>
  <c r="H11" i="1"/>
  <c r="I11" i="1"/>
  <c r="J11" i="1"/>
  <c r="B12" i="1"/>
  <c r="E12" i="1"/>
  <c r="C12" i="1"/>
  <c r="F12" i="1"/>
  <c r="D12" i="1"/>
  <c r="G12" i="1"/>
  <c r="H12" i="1"/>
  <c r="I12" i="1"/>
  <c r="J12" i="1"/>
  <c r="B13" i="1"/>
  <c r="E13" i="1"/>
  <c r="C13" i="1"/>
  <c r="F13" i="1"/>
  <c r="D13" i="1"/>
  <c r="G13" i="1"/>
  <c r="H13" i="1"/>
  <c r="I13" i="1"/>
  <c r="J13" i="1"/>
  <c r="B14" i="1"/>
  <c r="E14" i="1"/>
  <c r="C14" i="1"/>
  <c r="F14" i="1"/>
  <c r="D14" i="1"/>
  <c r="G14" i="1"/>
  <c r="H14" i="1"/>
  <c r="I14" i="1"/>
  <c r="J14" i="1"/>
  <c r="B15" i="1"/>
  <c r="E15" i="1"/>
  <c r="C15" i="1"/>
  <c r="F15" i="1"/>
  <c r="D15" i="1"/>
  <c r="G15" i="1"/>
  <c r="H15" i="1"/>
  <c r="I15" i="1"/>
  <c r="J15" i="1"/>
  <c r="B16" i="1"/>
  <c r="E16" i="1"/>
  <c r="C16" i="1"/>
  <c r="F16" i="1"/>
  <c r="D16" i="1"/>
  <c r="G16" i="1"/>
  <c r="H16" i="1"/>
  <c r="I16" i="1"/>
  <c r="J16" i="1"/>
  <c r="B17" i="1"/>
  <c r="E17" i="1"/>
  <c r="C17" i="1"/>
  <c r="F17" i="1"/>
  <c r="D17" i="1"/>
  <c r="G17" i="1"/>
  <c r="H17" i="1"/>
  <c r="I17" i="1"/>
  <c r="J17" i="1"/>
  <c r="B18" i="1"/>
  <c r="E18" i="1"/>
  <c r="C18" i="1"/>
  <c r="F18" i="1"/>
  <c r="D18" i="1"/>
  <c r="G18" i="1"/>
  <c r="H18" i="1"/>
  <c r="I18" i="1"/>
  <c r="J18" i="1"/>
  <c r="B19" i="1"/>
  <c r="E19" i="1"/>
  <c r="C19" i="1"/>
  <c r="F19" i="1"/>
  <c r="D19" i="1"/>
  <c r="G19" i="1"/>
  <c r="H19" i="1"/>
  <c r="I19" i="1"/>
  <c r="J19" i="1"/>
  <c r="B20" i="1"/>
  <c r="E20" i="1"/>
  <c r="C20" i="1"/>
  <c r="F20" i="1"/>
  <c r="D20" i="1"/>
  <c r="G20" i="1"/>
  <c r="H20" i="1"/>
  <c r="I20" i="1"/>
  <c r="J20" i="1"/>
  <c r="B21" i="1"/>
  <c r="E21" i="1"/>
  <c r="C21" i="1"/>
  <c r="F21" i="1"/>
  <c r="D21" i="1"/>
  <c r="G21" i="1"/>
  <c r="H21" i="1"/>
  <c r="I21" i="1"/>
  <c r="J21" i="1"/>
  <c r="B22" i="1"/>
  <c r="E22" i="1"/>
  <c r="C22" i="1"/>
  <c r="F22" i="1"/>
  <c r="D22" i="1"/>
  <c r="G22" i="1"/>
  <c r="H22" i="1"/>
  <c r="I22" i="1"/>
  <c r="J22" i="1"/>
  <c r="B23" i="1"/>
  <c r="E23" i="1"/>
  <c r="C23" i="1"/>
  <c r="F23" i="1"/>
  <c r="D23" i="1"/>
  <c r="G23" i="1"/>
  <c r="H23" i="1"/>
  <c r="I23" i="1"/>
  <c r="J23" i="1"/>
  <c r="B24" i="1"/>
  <c r="E24" i="1"/>
  <c r="C24" i="1"/>
  <c r="F24" i="1"/>
  <c r="D24" i="1"/>
  <c r="G24" i="1"/>
  <c r="H24" i="1"/>
  <c r="I24" i="1"/>
  <c r="J24" i="1"/>
  <c r="B25" i="1"/>
  <c r="E25" i="1"/>
  <c r="C25" i="1"/>
  <c r="F25" i="1"/>
  <c r="D25" i="1"/>
  <c r="G25" i="1"/>
  <c r="H25" i="1"/>
  <c r="I25" i="1"/>
  <c r="J25" i="1"/>
  <c r="B26" i="1"/>
  <c r="E26" i="1"/>
  <c r="C26" i="1"/>
  <c r="F26" i="1"/>
  <c r="D26" i="1"/>
  <c r="G26" i="1"/>
  <c r="H26" i="1"/>
  <c r="I26" i="1"/>
  <c r="J26" i="1"/>
  <c r="B27" i="1"/>
  <c r="E27" i="1"/>
  <c r="C27" i="1"/>
  <c r="F27" i="1"/>
  <c r="D27" i="1"/>
  <c r="G27" i="1"/>
  <c r="H27" i="1"/>
  <c r="I27" i="1"/>
  <c r="J27" i="1"/>
  <c r="B28" i="1"/>
  <c r="E28" i="1"/>
  <c r="C28" i="1"/>
  <c r="F28" i="1"/>
  <c r="D28" i="1"/>
  <c r="G28" i="1"/>
  <c r="H28" i="1"/>
  <c r="I28" i="1"/>
  <c r="J28" i="1"/>
  <c r="B29" i="1"/>
  <c r="E29" i="1"/>
  <c r="C29" i="1"/>
  <c r="F29" i="1"/>
  <c r="D29" i="1"/>
  <c r="G29" i="1"/>
  <c r="H29" i="1"/>
  <c r="I29" i="1"/>
  <c r="J29" i="1"/>
  <c r="B30" i="1"/>
  <c r="E30" i="1"/>
  <c r="C30" i="1"/>
  <c r="F30" i="1"/>
  <c r="D30" i="1"/>
  <c r="G30" i="1"/>
  <c r="H30" i="1"/>
  <c r="I30" i="1"/>
  <c r="J30" i="1"/>
  <c r="B31" i="1"/>
  <c r="E31" i="1"/>
  <c r="C31" i="1"/>
  <c r="F31" i="1"/>
  <c r="D31" i="1"/>
  <c r="G31" i="1"/>
  <c r="H31" i="1"/>
  <c r="I31" i="1"/>
  <c r="J31" i="1"/>
  <c r="B32" i="1"/>
  <c r="E32" i="1"/>
  <c r="C32" i="1"/>
  <c r="F32" i="1"/>
  <c r="D32" i="1"/>
  <c r="G32" i="1"/>
  <c r="H32" i="1"/>
  <c r="I32" i="1"/>
  <c r="J32" i="1"/>
  <c r="B33" i="1"/>
  <c r="E33" i="1"/>
  <c r="C33" i="1"/>
  <c r="F33" i="1"/>
  <c r="D33" i="1"/>
  <c r="G33" i="1"/>
  <c r="H33" i="1"/>
  <c r="I33" i="1"/>
  <c r="J33" i="1"/>
  <c r="B34" i="1"/>
  <c r="E34" i="1"/>
  <c r="C34" i="1"/>
  <c r="F34" i="1"/>
  <c r="D34" i="1"/>
  <c r="G34" i="1"/>
  <c r="H34" i="1"/>
  <c r="I34" i="1"/>
  <c r="J34" i="1"/>
  <c r="B35" i="1"/>
  <c r="E35" i="1"/>
  <c r="C35" i="1"/>
  <c r="F35" i="1"/>
  <c r="D35" i="1"/>
  <c r="G35" i="1"/>
  <c r="H35" i="1"/>
  <c r="I35" i="1"/>
  <c r="J35" i="1"/>
  <c r="B36" i="1"/>
  <c r="E36" i="1"/>
  <c r="C36" i="1"/>
  <c r="F36" i="1"/>
  <c r="D36" i="1"/>
  <c r="G36" i="1"/>
  <c r="H36" i="1"/>
  <c r="I36" i="1"/>
  <c r="J36" i="1"/>
  <c r="B37" i="1"/>
  <c r="E37" i="1"/>
  <c r="C37" i="1"/>
  <c r="F37" i="1"/>
  <c r="D37" i="1"/>
  <c r="G37" i="1"/>
  <c r="H37" i="1"/>
  <c r="I37" i="1"/>
  <c r="J37" i="1"/>
  <c r="B38" i="1"/>
  <c r="E38" i="1"/>
  <c r="C38" i="1"/>
  <c r="F38" i="1"/>
  <c r="D38" i="1"/>
  <c r="G38" i="1"/>
  <c r="H38" i="1"/>
  <c r="I38" i="1"/>
  <c r="J38" i="1"/>
  <c r="B39" i="1"/>
  <c r="E39" i="1"/>
  <c r="C39" i="1"/>
  <c r="F39" i="1"/>
  <c r="D39" i="1"/>
  <c r="G39" i="1"/>
  <c r="H39" i="1"/>
  <c r="I39" i="1"/>
  <c r="J39" i="1"/>
  <c r="B40" i="1"/>
  <c r="E40" i="1"/>
  <c r="C40" i="1"/>
  <c r="F40" i="1"/>
  <c r="D40" i="1"/>
  <c r="G40" i="1"/>
  <c r="H40" i="1"/>
  <c r="I40" i="1"/>
  <c r="J40" i="1"/>
  <c r="B41" i="1"/>
  <c r="E41" i="1"/>
  <c r="C41" i="1"/>
  <c r="F41" i="1"/>
  <c r="D41" i="1"/>
  <c r="G41" i="1"/>
  <c r="H41" i="1"/>
  <c r="I41" i="1"/>
  <c r="J41" i="1"/>
  <c r="B42" i="1"/>
  <c r="E42" i="1"/>
  <c r="C42" i="1"/>
  <c r="F42" i="1"/>
  <c r="D42" i="1"/>
  <c r="G42" i="1"/>
  <c r="H42" i="1"/>
  <c r="I42" i="1"/>
  <c r="J42" i="1"/>
  <c r="B43" i="1"/>
  <c r="E43" i="1"/>
  <c r="C43" i="1"/>
  <c r="F43" i="1"/>
  <c r="D43" i="1"/>
  <c r="G43" i="1"/>
  <c r="H43" i="1"/>
  <c r="I43" i="1"/>
  <c r="J43" i="1"/>
  <c r="B44" i="1"/>
  <c r="E44" i="1"/>
  <c r="C44" i="1"/>
  <c r="F44" i="1"/>
  <c r="D44" i="1"/>
  <c r="G44" i="1"/>
  <c r="H44" i="1"/>
  <c r="I44" i="1"/>
  <c r="J44" i="1"/>
  <c r="B45" i="1"/>
  <c r="E45" i="1"/>
  <c r="C45" i="1"/>
  <c r="F45" i="1"/>
  <c r="D45" i="1"/>
  <c r="G45" i="1"/>
  <c r="H45" i="1"/>
  <c r="I45" i="1"/>
  <c r="J45" i="1"/>
  <c r="B46" i="1"/>
  <c r="E46" i="1"/>
  <c r="C46" i="1"/>
  <c r="F46" i="1"/>
  <c r="D46" i="1"/>
  <c r="G46" i="1"/>
  <c r="H46" i="1"/>
  <c r="I46" i="1"/>
  <c r="J46" i="1"/>
  <c r="B47" i="1"/>
  <c r="E47" i="1"/>
  <c r="C47" i="1"/>
  <c r="F47" i="1"/>
  <c r="D47" i="1"/>
  <c r="G47" i="1"/>
  <c r="H47" i="1"/>
  <c r="I47" i="1"/>
  <c r="J47" i="1"/>
  <c r="B48" i="1"/>
  <c r="E48" i="1"/>
  <c r="C48" i="1"/>
  <c r="F48" i="1"/>
  <c r="D48" i="1"/>
  <c r="G48" i="1"/>
  <c r="H48" i="1"/>
  <c r="I48" i="1"/>
  <c r="J48" i="1"/>
  <c r="B49" i="1"/>
  <c r="E49" i="1"/>
  <c r="C49" i="1"/>
  <c r="F49" i="1"/>
  <c r="D49" i="1"/>
  <c r="G49" i="1"/>
  <c r="H49" i="1"/>
  <c r="I49" i="1"/>
  <c r="J49" i="1"/>
  <c r="B50" i="1"/>
  <c r="E50" i="1"/>
  <c r="C50" i="1"/>
  <c r="F50" i="1"/>
  <c r="D50" i="1"/>
  <c r="G50" i="1"/>
  <c r="H50" i="1"/>
  <c r="I50" i="1"/>
  <c r="J50" i="1"/>
  <c r="B51" i="1"/>
  <c r="E51" i="1"/>
  <c r="C51" i="1"/>
  <c r="F51" i="1"/>
  <c r="D51" i="1"/>
  <c r="G51" i="1"/>
  <c r="H51" i="1"/>
  <c r="I51" i="1"/>
  <c r="J51" i="1"/>
  <c r="B52" i="1"/>
  <c r="E52" i="1"/>
  <c r="C52" i="1"/>
  <c r="F52" i="1"/>
  <c r="D52" i="1"/>
  <c r="G52" i="1"/>
  <c r="H52" i="1"/>
  <c r="I52" i="1"/>
  <c r="J52" i="1"/>
  <c r="B53" i="1"/>
  <c r="E53" i="1"/>
  <c r="C53" i="1"/>
  <c r="F53" i="1"/>
  <c r="D53" i="1"/>
  <c r="G53" i="1"/>
  <c r="H53" i="1"/>
  <c r="I53" i="1"/>
  <c r="J53" i="1"/>
  <c r="C9" i="1"/>
  <c r="I9" i="1"/>
  <c r="D9" i="1"/>
  <c r="J9" i="1"/>
  <c r="B9" i="1"/>
  <c r="H9" i="1"/>
  <c r="F9" i="1"/>
  <c r="G9" i="1"/>
  <c r="E9" i="1"/>
  <c r="D109" i="1"/>
  <c r="B109" i="1"/>
  <c r="C109" i="1"/>
</calcChain>
</file>

<file path=xl/sharedStrings.xml><?xml version="1.0" encoding="utf-8"?>
<sst xmlns="http://schemas.openxmlformats.org/spreadsheetml/2006/main" count="36" uniqueCount="25">
  <si>
    <t>Time</t>
  </si>
  <si>
    <t>[A] (zero-order)</t>
  </si>
  <si>
    <t>[A] (first-order)</t>
  </si>
  <si>
    <t>[A] (second-order)</t>
  </si>
  <si>
    <t>[A]0</t>
  </si>
  <si>
    <t>Comparison of 0th, 1st, 2nd order kinetics</t>
  </si>
  <si>
    <t>k0</t>
  </si>
  <si>
    <t>t1/2</t>
  </si>
  <si>
    <t>k1</t>
  </si>
  <si>
    <t>k2</t>
  </si>
  <si>
    <t>2x[A] (second-order)</t>
  </si>
  <si>
    <t>2x[A] (first-order)</t>
  </si>
  <si>
    <t>2x[A] (zero-order)</t>
  </si>
  <si>
    <t>ln[A]/[A]0 - Zero order</t>
  </si>
  <si>
    <t>ln[A]/[A]0 - First order</t>
  </si>
  <si>
    <t>ln[A]/[A]0 - Second order</t>
  </si>
  <si>
    <t>1/[A] - zero order</t>
  </si>
  <si>
    <t>1/[A] - first order</t>
  </si>
  <si>
    <t>1/[A] - second order</t>
  </si>
  <si>
    <t>Compare graphs of [A], ln [A], and 1/[A] vs t at constant [A]0 and t1/2</t>
  </si>
  <si>
    <t>Jason Kahn, University of Maryland College Park</t>
  </si>
  <si>
    <t>Effect of doubling initial concentration of A</t>
  </si>
  <si>
    <t>version 1.01</t>
  </si>
  <si>
    <t>June, 2016</t>
  </si>
  <si>
    <t>Demonstrate effect of doubling the initial concentration of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</si>
</sst>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b/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Time Courses for Different Reaction Orders</a:t>
            </a:r>
          </a:p>
        </c:rich>
      </c:tx>
      <c:layout>
        <c:manualLayout>
          <c:xMode val="edge"/>
          <c:yMode val="edge"/>
          <c:x val="0.0971128112766622"/>
          <c:y val="0.04153348619884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03619880217"/>
          <c:y val="0.162939170031723"/>
          <c:w val="0.771653296073598"/>
          <c:h val="0.6645362228744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[A] (zero-order)</c:v>
                </c:pt>
              </c:strCache>
            </c:strRef>
          </c:tx>
          <c:spPr>
            <a:ln w="38100">
              <a:solidFill>
                <a:srgbClr val="63AAFE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Sheet1!$B$9:$B$109</c:f>
              <c:numCache>
                <c:formatCode>General</c:formatCode>
                <c:ptCount val="101"/>
                <c:pt idx="0">
                  <c:v>100.0</c:v>
                </c:pt>
                <c:pt idx="1">
                  <c:v>99.0</c:v>
                </c:pt>
                <c:pt idx="2">
                  <c:v>98.0</c:v>
                </c:pt>
                <c:pt idx="3">
                  <c:v>97.0</c:v>
                </c:pt>
                <c:pt idx="4">
                  <c:v>96.0</c:v>
                </c:pt>
                <c:pt idx="5">
                  <c:v>95.0</c:v>
                </c:pt>
                <c:pt idx="6">
                  <c:v>94.0</c:v>
                </c:pt>
                <c:pt idx="7">
                  <c:v>93.0</c:v>
                </c:pt>
                <c:pt idx="8">
                  <c:v>92.0</c:v>
                </c:pt>
                <c:pt idx="9">
                  <c:v>91.0</c:v>
                </c:pt>
                <c:pt idx="10">
                  <c:v>90.0</c:v>
                </c:pt>
                <c:pt idx="11">
                  <c:v>89.0</c:v>
                </c:pt>
                <c:pt idx="12">
                  <c:v>88.0</c:v>
                </c:pt>
                <c:pt idx="13">
                  <c:v>87.0</c:v>
                </c:pt>
                <c:pt idx="14">
                  <c:v>86.0</c:v>
                </c:pt>
                <c:pt idx="15">
                  <c:v>85.0</c:v>
                </c:pt>
                <c:pt idx="16">
                  <c:v>84.0</c:v>
                </c:pt>
                <c:pt idx="17">
                  <c:v>83.0</c:v>
                </c:pt>
                <c:pt idx="18">
                  <c:v>82.0</c:v>
                </c:pt>
                <c:pt idx="19">
                  <c:v>81.0</c:v>
                </c:pt>
                <c:pt idx="20">
                  <c:v>80.0</c:v>
                </c:pt>
                <c:pt idx="21">
                  <c:v>79.0</c:v>
                </c:pt>
                <c:pt idx="22">
                  <c:v>78.0</c:v>
                </c:pt>
                <c:pt idx="23">
                  <c:v>77.0</c:v>
                </c:pt>
                <c:pt idx="24">
                  <c:v>76.0</c:v>
                </c:pt>
                <c:pt idx="25">
                  <c:v>75.0</c:v>
                </c:pt>
                <c:pt idx="26">
                  <c:v>74.0</c:v>
                </c:pt>
                <c:pt idx="27">
                  <c:v>73.0</c:v>
                </c:pt>
                <c:pt idx="28">
                  <c:v>72.0</c:v>
                </c:pt>
                <c:pt idx="29">
                  <c:v>71.0</c:v>
                </c:pt>
                <c:pt idx="30">
                  <c:v>70.0</c:v>
                </c:pt>
                <c:pt idx="31">
                  <c:v>69.0</c:v>
                </c:pt>
                <c:pt idx="32">
                  <c:v>68.0</c:v>
                </c:pt>
                <c:pt idx="33">
                  <c:v>67.0</c:v>
                </c:pt>
                <c:pt idx="34">
                  <c:v>66.0</c:v>
                </c:pt>
                <c:pt idx="35">
                  <c:v>65.0</c:v>
                </c:pt>
                <c:pt idx="36">
                  <c:v>64.0</c:v>
                </c:pt>
                <c:pt idx="37">
                  <c:v>63.0</c:v>
                </c:pt>
                <c:pt idx="38">
                  <c:v>62.0</c:v>
                </c:pt>
                <c:pt idx="39">
                  <c:v>61.0</c:v>
                </c:pt>
                <c:pt idx="40">
                  <c:v>60.0</c:v>
                </c:pt>
                <c:pt idx="41">
                  <c:v>59.0</c:v>
                </c:pt>
                <c:pt idx="42">
                  <c:v>58.0</c:v>
                </c:pt>
                <c:pt idx="43">
                  <c:v>57.0</c:v>
                </c:pt>
                <c:pt idx="44">
                  <c:v>56.0</c:v>
                </c:pt>
                <c:pt idx="45">
                  <c:v>55.0</c:v>
                </c:pt>
                <c:pt idx="46">
                  <c:v>54.0</c:v>
                </c:pt>
                <c:pt idx="47">
                  <c:v>53.0</c:v>
                </c:pt>
                <c:pt idx="48">
                  <c:v>52.0</c:v>
                </c:pt>
                <c:pt idx="49">
                  <c:v>51.0</c:v>
                </c:pt>
                <c:pt idx="50">
                  <c:v>50.0</c:v>
                </c:pt>
                <c:pt idx="51">
                  <c:v>49.0</c:v>
                </c:pt>
                <c:pt idx="52">
                  <c:v>48.0</c:v>
                </c:pt>
                <c:pt idx="53">
                  <c:v>47.0</c:v>
                </c:pt>
                <c:pt idx="54">
                  <c:v>46.0</c:v>
                </c:pt>
                <c:pt idx="55">
                  <c:v>45.0</c:v>
                </c:pt>
                <c:pt idx="56">
                  <c:v>44.0</c:v>
                </c:pt>
                <c:pt idx="57">
                  <c:v>43.0</c:v>
                </c:pt>
                <c:pt idx="58">
                  <c:v>42.0</c:v>
                </c:pt>
                <c:pt idx="59">
                  <c:v>41.0</c:v>
                </c:pt>
                <c:pt idx="60">
                  <c:v>40.0</c:v>
                </c:pt>
                <c:pt idx="61">
                  <c:v>39.0</c:v>
                </c:pt>
                <c:pt idx="62">
                  <c:v>38.0</c:v>
                </c:pt>
                <c:pt idx="63">
                  <c:v>37.0</c:v>
                </c:pt>
                <c:pt idx="64">
                  <c:v>36.0</c:v>
                </c:pt>
                <c:pt idx="65">
                  <c:v>35.0</c:v>
                </c:pt>
                <c:pt idx="66">
                  <c:v>34.0</c:v>
                </c:pt>
                <c:pt idx="67">
                  <c:v>33.0</c:v>
                </c:pt>
                <c:pt idx="68">
                  <c:v>32.0</c:v>
                </c:pt>
                <c:pt idx="69">
                  <c:v>31.0</c:v>
                </c:pt>
                <c:pt idx="70">
                  <c:v>30.0</c:v>
                </c:pt>
                <c:pt idx="71">
                  <c:v>29.0</c:v>
                </c:pt>
                <c:pt idx="72">
                  <c:v>28.0</c:v>
                </c:pt>
                <c:pt idx="73">
                  <c:v>27.0</c:v>
                </c:pt>
                <c:pt idx="74">
                  <c:v>26.0</c:v>
                </c:pt>
                <c:pt idx="75">
                  <c:v>25.0</c:v>
                </c:pt>
                <c:pt idx="76">
                  <c:v>24.0</c:v>
                </c:pt>
                <c:pt idx="77">
                  <c:v>23.0</c:v>
                </c:pt>
                <c:pt idx="78">
                  <c:v>22.0</c:v>
                </c:pt>
                <c:pt idx="79">
                  <c:v>21.0</c:v>
                </c:pt>
                <c:pt idx="80">
                  <c:v>20.0</c:v>
                </c:pt>
                <c:pt idx="81">
                  <c:v>19.0</c:v>
                </c:pt>
                <c:pt idx="82">
                  <c:v>18.0</c:v>
                </c:pt>
                <c:pt idx="83">
                  <c:v>17.0</c:v>
                </c:pt>
                <c:pt idx="84">
                  <c:v>16.0</c:v>
                </c:pt>
                <c:pt idx="85">
                  <c:v>15.0</c:v>
                </c:pt>
                <c:pt idx="86">
                  <c:v>14.0</c:v>
                </c:pt>
                <c:pt idx="87">
                  <c:v>13.0</c:v>
                </c:pt>
                <c:pt idx="88">
                  <c:v>12.0</c:v>
                </c:pt>
                <c:pt idx="89">
                  <c:v>11.0</c:v>
                </c:pt>
                <c:pt idx="90">
                  <c:v>10.0</c:v>
                </c:pt>
                <c:pt idx="91">
                  <c:v>9.0</c:v>
                </c:pt>
                <c:pt idx="92">
                  <c:v>8.0</c:v>
                </c:pt>
                <c:pt idx="93">
                  <c:v>7.0</c:v>
                </c:pt>
                <c:pt idx="94">
                  <c:v>6.0</c:v>
                </c:pt>
                <c:pt idx="95">
                  <c:v>5.0</c:v>
                </c:pt>
                <c:pt idx="96">
                  <c:v>4.0</c:v>
                </c:pt>
                <c:pt idx="97">
                  <c:v>3.0</c:v>
                </c:pt>
                <c:pt idx="98">
                  <c:v>2.0</c:v>
                </c:pt>
                <c:pt idx="99">
                  <c:v>1.0</c:v>
                </c:pt>
                <c:pt idx="100">
                  <c:v>0.0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Sheet1!$C$8</c:f>
              <c:strCache>
                <c:ptCount val="1"/>
                <c:pt idx="0">
                  <c:v>[A] (first-order)</c:v>
                </c:pt>
              </c:strCache>
            </c:strRef>
          </c:tx>
          <c:spPr>
            <a:ln w="381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Sheet1!$C$9:$C$109</c:f>
              <c:numCache>
                <c:formatCode>General</c:formatCode>
                <c:ptCount val="101"/>
                <c:pt idx="0">
                  <c:v>100.0</c:v>
                </c:pt>
                <c:pt idx="1">
                  <c:v>98.62327044933591</c:v>
                </c:pt>
                <c:pt idx="2">
                  <c:v>97.26549474122855</c:v>
                </c:pt>
                <c:pt idx="3">
                  <c:v>95.92641193252643</c:v>
                </c:pt>
                <c:pt idx="4">
                  <c:v>94.60576467255959</c:v>
                </c:pt>
                <c:pt idx="5">
                  <c:v>93.30329915368074</c:v>
                </c:pt>
                <c:pt idx="6">
                  <c:v>92.0187650624875</c:v>
                </c:pt>
                <c:pt idx="7">
                  <c:v>90.7519155317161</c:v>
                </c:pt>
                <c:pt idx="8">
                  <c:v>89.50250709279725</c:v>
                </c:pt>
                <c:pt idx="9">
                  <c:v>88.2702996290655</c:v>
                </c:pt>
                <c:pt idx="10">
                  <c:v>87.05505632961241</c:v>
                </c:pt>
                <c:pt idx="11">
                  <c:v>85.85654364377536</c:v>
                </c:pt>
                <c:pt idx="12">
                  <c:v>84.67453123625272</c:v>
                </c:pt>
                <c:pt idx="13">
                  <c:v>83.50879194283694</c:v>
                </c:pt>
                <c:pt idx="14">
                  <c:v>82.35910172675732</c:v>
                </c:pt>
                <c:pt idx="15">
                  <c:v>81.22523963562355</c:v>
                </c:pt>
                <c:pt idx="16">
                  <c:v>80.10698775896221</c:v>
                </c:pt>
                <c:pt idx="17">
                  <c:v>79.00413118633771</c:v>
                </c:pt>
                <c:pt idx="18">
                  <c:v>77.91645796604997</c:v>
                </c:pt>
                <c:pt idx="19">
                  <c:v>76.84375906440061</c:v>
                </c:pt>
                <c:pt idx="20">
                  <c:v>75.7858283255199</c:v>
                </c:pt>
                <c:pt idx="21">
                  <c:v>74.74246243174691</c:v>
                </c:pt>
                <c:pt idx="22">
                  <c:v>73.71346086455505</c:v>
                </c:pt>
                <c:pt idx="23">
                  <c:v>72.69862586601551</c:v>
                </c:pt>
                <c:pt idx="24">
                  <c:v>71.69776240079136</c:v>
                </c:pt>
                <c:pt idx="25">
                  <c:v>70.71067811865475</c:v>
                </c:pt>
                <c:pt idx="26">
                  <c:v>69.73718331752026</c:v>
                </c:pt>
                <c:pt idx="27">
                  <c:v>68.77709090698718</c:v>
                </c:pt>
                <c:pt idx="28">
                  <c:v>67.8302163723836</c:v>
                </c:pt>
                <c:pt idx="29">
                  <c:v>66.89637773930561</c:v>
                </c:pt>
                <c:pt idx="30">
                  <c:v>65.9753955386447</c:v>
                </c:pt>
                <c:pt idx="31">
                  <c:v>65.06709277209669</c:v>
                </c:pt>
                <c:pt idx="32">
                  <c:v>64.17129487814521</c:v>
                </c:pt>
                <c:pt idx="33">
                  <c:v>63.287829698514</c:v>
                </c:pt>
                <c:pt idx="34">
                  <c:v>62.4165274450806</c:v>
                </c:pt>
                <c:pt idx="35">
                  <c:v>61.55722066724582</c:v>
                </c:pt>
                <c:pt idx="36">
                  <c:v>60.70974421975234</c:v>
                </c:pt>
                <c:pt idx="37">
                  <c:v>59.87393523094643</c:v>
                </c:pt>
                <c:pt idx="38">
                  <c:v>59.04963307147651</c:v>
                </c:pt>
                <c:pt idx="39">
                  <c:v>58.2366793234228</c:v>
                </c:pt>
                <c:pt idx="40">
                  <c:v>57.43491774985174</c:v>
                </c:pt>
                <c:pt idx="41">
                  <c:v>56.64419426478992</c:v>
                </c:pt>
                <c:pt idx="42">
                  <c:v>55.864356903611</c:v>
                </c:pt>
                <c:pt idx="43">
                  <c:v>55.09525579383053</c:v>
                </c:pt>
                <c:pt idx="44">
                  <c:v>54.33674312630291</c:v>
                </c:pt>
                <c:pt idx="45">
                  <c:v>53.58867312681465</c:v>
                </c:pt>
                <c:pt idx="46">
                  <c:v>52.85090202806902</c:v>
                </c:pt>
                <c:pt idx="47">
                  <c:v>52.12328804205607</c:v>
                </c:pt>
                <c:pt idx="48">
                  <c:v>51.40569133280333</c:v>
                </c:pt>
                <c:pt idx="49">
                  <c:v>50.69797398950145</c:v>
                </c:pt>
                <c:pt idx="50">
                  <c:v>50.0</c:v>
                </c:pt>
                <c:pt idx="51">
                  <c:v>49.31163522466795</c:v>
                </c:pt>
                <c:pt idx="52">
                  <c:v>48.63274737061427</c:v>
                </c:pt>
                <c:pt idx="53">
                  <c:v>47.96320596626322</c:v>
                </c:pt>
                <c:pt idx="54">
                  <c:v>47.3028823362798</c:v>
                </c:pt>
                <c:pt idx="55">
                  <c:v>46.65164957684037</c:v>
                </c:pt>
                <c:pt idx="56">
                  <c:v>46.00938253124375</c:v>
                </c:pt>
                <c:pt idx="57">
                  <c:v>45.37595776585804</c:v>
                </c:pt>
                <c:pt idx="58">
                  <c:v>44.75125354639862</c:v>
                </c:pt>
                <c:pt idx="59">
                  <c:v>44.13514981453274</c:v>
                </c:pt>
                <c:pt idx="60">
                  <c:v>43.52752816480621</c:v>
                </c:pt>
                <c:pt idx="61">
                  <c:v>42.92827182188768</c:v>
                </c:pt>
                <c:pt idx="62">
                  <c:v>42.33726561812636</c:v>
                </c:pt>
                <c:pt idx="63">
                  <c:v>41.75439597141847</c:v>
                </c:pt>
                <c:pt idx="64">
                  <c:v>41.17955086337866</c:v>
                </c:pt>
                <c:pt idx="65">
                  <c:v>40.61261981781177</c:v>
                </c:pt>
                <c:pt idx="66">
                  <c:v>40.0534938794811</c:v>
                </c:pt>
                <c:pt idx="67">
                  <c:v>39.50206559316886</c:v>
                </c:pt>
                <c:pt idx="68">
                  <c:v>38.95822898302499</c:v>
                </c:pt>
                <c:pt idx="69">
                  <c:v>38.42187953220031</c:v>
                </c:pt>
                <c:pt idx="70">
                  <c:v>37.89291416275995</c:v>
                </c:pt>
                <c:pt idx="71">
                  <c:v>37.37123121587346</c:v>
                </c:pt>
                <c:pt idx="72">
                  <c:v>36.85673043227753</c:v>
                </c:pt>
                <c:pt idx="73">
                  <c:v>36.34931293300776</c:v>
                </c:pt>
                <c:pt idx="74">
                  <c:v>35.84888120039568</c:v>
                </c:pt>
                <c:pt idx="75">
                  <c:v>35.35533905932737</c:v>
                </c:pt>
                <c:pt idx="76">
                  <c:v>34.86859165876013</c:v>
                </c:pt>
                <c:pt idx="77">
                  <c:v>34.38854545349359</c:v>
                </c:pt>
                <c:pt idx="78">
                  <c:v>33.9151081861918</c:v>
                </c:pt>
                <c:pt idx="79">
                  <c:v>33.4481888696528</c:v>
                </c:pt>
                <c:pt idx="80">
                  <c:v>32.98769776932235</c:v>
                </c:pt>
                <c:pt idx="81">
                  <c:v>32.53354638604834</c:v>
                </c:pt>
                <c:pt idx="82">
                  <c:v>32.0856474390726</c:v>
                </c:pt>
                <c:pt idx="83">
                  <c:v>31.643914849257</c:v>
                </c:pt>
                <c:pt idx="84">
                  <c:v>31.2082637225403</c:v>
                </c:pt>
                <c:pt idx="85">
                  <c:v>30.77861033362291</c:v>
                </c:pt>
                <c:pt idx="86">
                  <c:v>30.35487210987617</c:v>
                </c:pt>
                <c:pt idx="87">
                  <c:v>29.93696761547321</c:v>
                </c:pt>
                <c:pt idx="88">
                  <c:v>29.52481653573826</c:v>
                </c:pt>
                <c:pt idx="89">
                  <c:v>29.1183396617114</c:v>
                </c:pt>
                <c:pt idx="90">
                  <c:v>28.71745887492588</c:v>
                </c:pt>
                <c:pt idx="91">
                  <c:v>28.32209713239496</c:v>
                </c:pt>
                <c:pt idx="92">
                  <c:v>27.93217845180549</c:v>
                </c:pt>
                <c:pt idx="93">
                  <c:v>27.54762789691527</c:v>
                </c:pt>
                <c:pt idx="94">
                  <c:v>27.16837156315145</c:v>
                </c:pt>
                <c:pt idx="95">
                  <c:v>26.79433656340733</c:v>
                </c:pt>
                <c:pt idx="96">
                  <c:v>26.42545101403451</c:v>
                </c:pt>
                <c:pt idx="97">
                  <c:v>26.06164402102803</c:v>
                </c:pt>
                <c:pt idx="98">
                  <c:v>25.70284566640166</c:v>
                </c:pt>
                <c:pt idx="99">
                  <c:v>25.34898699475073</c:v>
                </c:pt>
                <c:pt idx="100">
                  <c:v>25.0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Sheet1!$D$8</c:f>
              <c:strCache>
                <c:ptCount val="1"/>
                <c:pt idx="0">
                  <c:v>[A] (second-order)</c:v>
                </c:pt>
              </c:strCache>
            </c:strRef>
          </c:tx>
          <c:spPr>
            <a:ln w="381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Sheet1!$D$9:$D$109</c:f>
              <c:numCache>
                <c:formatCode>General</c:formatCode>
                <c:ptCount val="101"/>
                <c:pt idx="0">
                  <c:v>100.0</c:v>
                </c:pt>
                <c:pt idx="1">
                  <c:v>98.0392156862745</c:v>
                </c:pt>
                <c:pt idx="2">
                  <c:v>96.15384615384616</c:v>
                </c:pt>
                <c:pt idx="3">
                  <c:v>94.33962264150943</c:v>
                </c:pt>
                <c:pt idx="4">
                  <c:v>92.59259259259258</c:v>
                </c:pt>
                <c:pt idx="5">
                  <c:v>90.90909090909092</c:v>
                </c:pt>
                <c:pt idx="6">
                  <c:v>89.2857142857143</c:v>
                </c:pt>
                <c:pt idx="7">
                  <c:v>87.71929824561402</c:v>
                </c:pt>
                <c:pt idx="8">
                  <c:v>86.20689655172413</c:v>
                </c:pt>
                <c:pt idx="9">
                  <c:v>84.74576271186442</c:v>
                </c:pt>
                <c:pt idx="10">
                  <c:v>83.33333333333333</c:v>
                </c:pt>
                <c:pt idx="11">
                  <c:v>81.96721311475408</c:v>
                </c:pt>
                <c:pt idx="12">
                  <c:v>80.64516129032257</c:v>
                </c:pt>
                <c:pt idx="13">
                  <c:v>79.36507936507937</c:v>
                </c:pt>
                <c:pt idx="14">
                  <c:v>78.125</c:v>
                </c:pt>
                <c:pt idx="15">
                  <c:v>76.92307692307692</c:v>
                </c:pt>
                <c:pt idx="16">
                  <c:v>75.75757575757576</c:v>
                </c:pt>
                <c:pt idx="17">
                  <c:v>74.62686567164179</c:v>
                </c:pt>
                <c:pt idx="18">
                  <c:v>73.52941176470588</c:v>
                </c:pt>
                <c:pt idx="19">
                  <c:v>72.46376811594203</c:v>
                </c:pt>
                <c:pt idx="20">
                  <c:v>71.42857142857143</c:v>
                </c:pt>
                <c:pt idx="21">
                  <c:v>70.4225352112676</c:v>
                </c:pt>
                <c:pt idx="22">
                  <c:v>69.44444444444444</c:v>
                </c:pt>
                <c:pt idx="23">
                  <c:v>68.4931506849315</c:v>
                </c:pt>
                <c:pt idx="24">
                  <c:v>67.56756756756756</c:v>
                </c:pt>
                <c:pt idx="25">
                  <c:v>66.66666666666667</c:v>
                </c:pt>
                <c:pt idx="26">
                  <c:v>65.7894736842105</c:v>
                </c:pt>
                <c:pt idx="27">
                  <c:v>64.93506493506493</c:v>
                </c:pt>
                <c:pt idx="28">
                  <c:v>64.1025641025641</c:v>
                </c:pt>
                <c:pt idx="29">
                  <c:v>63.29113924050632</c:v>
                </c:pt>
                <c:pt idx="30">
                  <c:v>62.5</c:v>
                </c:pt>
                <c:pt idx="31">
                  <c:v>61.7283950617284</c:v>
                </c:pt>
                <c:pt idx="32">
                  <c:v>60.97560975609755</c:v>
                </c:pt>
                <c:pt idx="33">
                  <c:v>60.24096385542168</c:v>
                </c:pt>
                <c:pt idx="34">
                  <c:v>59.52380952380952</c:v>
                </c:pt>
                <c:pt idx="35">
                  <c:v>58.8235294117647</c:v>
                </c:pt>
                <c:pt idx="36">
                  <c:v>58.13953488372092</c:v>
                </c:pt>
                <c:pt idx="37">
                  <c:v>57.4712643678161</c:v>
                </c:pt>
                <c:pt idx="38">
                  <c:v>56.81818181818181</c:v>
                </c:pt>
                <c:pt idx="39">
                  <c:v>56.17977528089888</c:v>
                </c:pt>
                <c:pt idx="40">
                  <c:v>55.55555555555555</c:v>
                </c:pt>
                <c:pt idx="41">
                  <c:v>54.94505494505494</c:v>
                </c:pt>
                <c:pt idx="42">
                  <c:v>54.34782608695652</c:v>
                </c:pt>
                <c:pt idx="43">
                  <c:v>53.76344086021506</c:v>
                </c:pt>
                <c:pt idx="44">
                  <c:v>53.19148936170212</c:v>
                </c:pt>
                <c:pt idx="45">
                  <c:v>52.63157894736841</c:v>
                </c:pt>
                <c:pt idx="46">
                  <c:v>52.08333333333333</c:v>
                </c:pt>
                <c:pt idx="47">
                  <c:v>51.54639175257732</c:v>
                </c:pt>
                <c:pt idx="48">
                  <c:v>51.02040816326531</c:v>
                </c:pt>
                <c:pt idx="49">
                  <c:v>50.50505050505051</c:v>
                </c:pt>
                <c:pt idx="50">
                  <c:v>50.0</c:v>
                </c:pt>
                <c:pt idx="51">
                  <c:v>49.5049504950495</c:v>
                </c:pt>
                <c:pt idx="52">
                  <c:v>49.01960784313725</c:v>
                </c:pt>
                <c:pt idx="53">
                  <c:v>48.54368932038835</c:v>
                </c:pt>
                <c:pt idx="54">
                  <c:v>48.07692307692308</c:v>
                </c:pt>
                <c:pt idx="55">
                  <c:v>47.61904761904761</c:v>
                </c:pt>
                <c:pt idx="56">
                  <c:v>47.16981132075471</c:v>
                </c:pt>
                <c:pt idx="57">
                  <c:v>46.72897196261682</c:v>
                </c:pt>
                <c:pt idx="58">
                  <c:v>46.2962962962963</c:v>
                </c:pt>
                <c:pt idx="59">
                  <c:v>45.87155963302752</c:v>
                </c:pt>
                <c:pt idx="60">
                  <c:v>45.45454545454546</c:v>
                </c:pt>
                <c:pt idx="61">
                  <c:v>45.04504504504504</c:v>
                </c:pt>
                <c:pt idx="62">
                  <c:v>44.64285714285714</c:v>
                </c:pt>
                <c:pt idx="63">
                  <c:v>44.24778761061947</c:v>
                </c:pt>
                <c:pt idx="64">
                  <c:v>43.85964912280701</c:v>
                </c:pt>
                <c:pt idx="65">
                  <c:v>43.47826086956522</c:v>
                </c:pt>
                <c:pt idx="66">
                  <c:v>43.10344827586207</c:v>
                </c:pt>
                <c:pt idx="67">
                  <c:v>42.73504273504273</c:v>
                </c:pt>
                <c:pt idx="68">
                  <c:v>42.3728813559322</c:v>
                </c:pt>
                <c:pt idx="69">
                  <c:v>42.01680672268908</c:v>
                </c:pt>
                <c:pt idx="70">
                  <c:v>41.66666666666666</c:v>
                </c:pt>
                <c:pt idx="71">
                  <c:v>41.32231404958677</c:v>
                </c:pt>
                <c:pt idx="72">
                  <c:v>40.98360655737704</c:v>
                </c:pt>
                <c:pt idx="73">
                  <c:v>40.65040650406504</c:v>
                </c:pt>
                <c:pt idx="74">
                  <c:v>40.32258064516129</c:v>
                </c:pt>
                <c:pt idx="75">
                  <c:v>40.0</c:v>
                </c:pt>
                <c:pt idx="76">
                  <c:v>39.68253968253968</c:v>
                </c:pt>
                <c:pt idx="77">
                  <c:v>39.37007874015748</c:v>
                </c:pt>
                <c:pt idx="78">
                  <c:v>39.0625</c:v>
                </c:pt>
                <c:pt idx="79">
                  <c:v>38.75968992248062</c:v>
                </c:pt>
                <c:pt idx="80">
                  <c:v>38.46153846153846</c:v>
                </c:pt>
                <c:pt idx="81">
                  <c:v>38.1679389312977</c:v>
                </c:pt>
                <c:pt idx="82">
                  <c:v>37.87878787878788</c:v>
                </c:pt>
                <c:pt idx="83">
                  <c:v>37.59398496240602</c:v>
                </c:pt>
                <c:pt idx="84">
                  <c:v>37.3134328358209</c:v>
                </c:pt>
                <c:pt idx="85">
                  <c:v>37.03703703703703</c:v>
                </c:pt>
                <c:pt idx="86">
                  <c:v>36.76470588235294</c:v>
                </c:pt>
                <c:pt idx="87">
                  <c:v>36.4963503649635</c:v>
                </c:pt>
                <c:pt idx="88">
                  <c:v>36.23188405797102</c:v>
                </c:pt>
                <c:pt idx="89">
                  <c:v>35.97122302158274</c:v>
                </c:pt>
                <c:pt idx="90">
                  <c:v>35.71428571428571</c:v>
                </c:pt>
                <c:pt idx="91">
                  <c:v>35.46099290780141</c:v>
                </c:pt>
                <c:pt idx="92">
                  <c:v>35.2112676056338</c:v>
                </c:pt>
                <c:pt idx="93">
                  <c:v>34.96503496503497</c:v>
                </c:pt>
                <c:pt idx="94">
                  <c:v>34.72222222222222</c:v>
                </c:pt>
                <c:pt idx="95">
                  <c:v>34.48275862068966</c:v>
                </c:pt>
                <c:pt idx="96">
                  <c:v>34.24657534246574</c:v>
                </c:pt>
                <c:pt idx="97">
                  <c:v>34.01360544217687</c:v>
                </c:pt>
                <c:pt idx="98">
                  <c:v>33.78378378378378</c:v>
                </c:pt>
                <c:pt idx="99">
                  <c:v>33.55704697986577</c:v>
                </c:pt>
                <c:pt idx="100">
                  <c:v>33.33333333333334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160808"/>
        <c:axId val="2066226184"/>
      </c:scatterChart>
      <c:valAx>
        <c:axId val="2067160808"/>
        <c:scaling>
          <c:orientation val="minMax"/>
          <c:max val="100.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506561481327121"/>
              <c:y val="0.920126979319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6226184"/>
        <c:crosses val="autoZero"/>
        <c:crossBetween val="midCat"/>
        <c:majorUnit val="10.0"/>
        <c:minorUnit val="5.0"/>
      </c:valAx>
      <c:valAx>
        <c:axId val="2066226184"/>
        <c:scaling>
          <c:orientation val="minMax"/>
          <c:max val="10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[A] remaining</a:t>
                </a:r>
              </a:p>
            </c:rich>
          </c:tx>
          <c:layout>
            <c:manualLayout>
              <c:xMode val="edge"/>
              <c:yMode val="edge"/>
              <c:x val="0.0183726537963473"/>
              <c:y val="0.335462922903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7160808"/>
        <c:crosses val="autoZero"/>
        <c:crossBetween val="midCat"/>
        <c:majorUnit val="10.0"/>
        <c:minorUnit val="2.0"/>
      </c:valAx>
      <c:spPr>
        <a:solidFill>
          <a:srgbClr val="CDCDCD"/>
        </a:solidFill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351606805293"/>
          <c:y val="0.597443540711257"/>
          <c:w val="0.459317386838932"/>
          <c:h val="0.214057281301376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Effect of Doubling Concentration</a:t>
            </a:r>
          </a:p>
        </c:rich>
      </c:tx>
      <c:layout>
        <c:manualLayout>
          <c:xMode val="edge"/>
          <c:yMode val="edge"/>
          <c:x val="0.204188526434196"/>
          <c:y val="0.03184724843278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25697950017"/>
          <c:y val="0.124203821656051"/>
          <c:w val="0.738220131190477"/>
          <c:h val="0.7420382165605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[A] (zero-order)</c:v>
                </c:pt>
              </c:strCache>
            </c:strRef>
          </c:tx>
          <c:spPr>
            <a:ln w="25400">
              <a:solidFill>
                <a:srgbClr val="63AAFE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Sheet1!$B$9:$B$109</c:f>
              <c:numCache>
                <c:formatCode>General</c:formatCode>
                <c:ptCount val="101"/>
                <c:pt idx="0">
                  <c:v>100.0</c:v>
                </c:pt>
                <c:pt idx="1">
                  <c:v>99.0</c:v>
                </c:pt>
                <c:pt idx="2">
                  <c:v>98.0</c:v>
                </c:pt>
                <c:pt idx="3">
                  <c:v>97.0</c:v>
                </c:pt>
                <c:pt idx="4">
                  <c:v>96.0</c:v>
                </c:pt>
                <c:pt idx="5">
                  <c:v>95.0</c:v>
                </c:pt>
                <c:pt idx="6">
                  <c:v>94.0</c:v>
                </c:pt>
                <c:pt idx="7">
                  <c:v>93.0</c:v>
                </c:pt>
                <c:pt idx="8">
                  <c:v>92.0</c:v>
                </c:pt>
                <c:pt idx="9">
                  <c:v>91.0</c:v>
                </c:pt>
                <c:pt idx="10">
                  <c:v>90.0</c:v>
                </c:pt>
                <c:pt idx="11">
                  <c:v>89.0</c:v>
                </c:pt>
                <c:pt idx="12">
                  <c:v>88.0</c:v>
                </c:pt>
                <c:pt idx="13">
                  <c:v>87.0</c:v>
                </c:pt>
                <c:pt idx="14">
                  <c:v>86.0</c:v>
                </c:pt>
                <c:pt idx="15">
                  <c:v>85.0</c:v>
                </c:pt>
                <c:pt idx="16">
                  <c:v>84.0</c:v>
                </c:pt>
                <c:pt idx="17">
                  <c:v>83.0</c:v>
                </c:pt>
                <c:pt idx="18">
                  <c:v>82.0</c:v>
                </c:pt>
                <c:pt idx="19">
                  <c:v>81.0</c:v>
                </c:pt>
                <c:pt idx="20">
                  <c:v>80.0</c:v>
                </c:pt>
                <c:pt idx="21">
                  <c:v>79.0</c:v>
                </c:pt>
                <c:pt idx="22">
                  <c:v>78.0</c:v>
                </c:pt>
                <c:pt idx="23">
                  <c:v>77.0</c:v>
                </c:pt>
                <c:pt idx="24">
                  <c:v>76.0</c:v>
                </c:pt>
                <c:pt idx="25">
                  <c:v>75.0</c:v>
                </c:pt>
                <c:pt idx="26">
                  <c:v>74.0</c:v>
                </c:pt>
                <c:pt idx="27">
                  <c:v>73.0</c:v>
                </c:pt>
                <c:pt idx="28">
                  <c:v>72.0</c:v>
                </c:pt>
                <c:pt idx="29">
                  <c:v>71.0</c:v>
                </c:pt>
                <c:pt idx="30">
                  <c:v>70.0</c:v>
                </c:pt>
                <c:pt idx="31">
                  <c:v>69.0</c:v>
                </c:pt>
                <c:pt idx="32">
                  <c:v>68.0</c:v>
                </c:pt>
                <c:pt idx="33">
                  <c:v>67.0</c:v>
                </c:pt>
                <c:pt idx="34">
                  <c:v>66.0</c:v>
                </c:pt>
                <c:pt idx="35">
                  <c:v>65.0</c:v>
                </c:pt>
                <c:pt idx="36">
                  <c:v>64.0</c:v>
                </c:pt>
                <c:pt idx="37">
                  <c:v>63.0</c:v>
                </c:pt>
                <c:pt idx="38">
                  <c:v>62.0</c:v>
                </c:pt>
                <c:pt idx="39">
                  <c:v>61.0</c:v>
                </c:pt>
                <c:pt idx="40">
                  <c:v>60.0</c:v>
                </c:pt>
                <c:pt idx="41">
                  <c:v>59.0</c:v>
                </c:pt>
                <c:pt idx="42">
                  <c:v>58.0</c:v>
                </c:pt>
                <c:pt idx="43">
                  <c:v>57.0</c:v>
                </c:pt>
                <c:pt idx="44">
                  <c:v>56.0</c:v>
                </c:pt>
                <c:pt idx="45">
                  <c:v>55.0</c:v>
                </c:pt>
                <c:pt idx="46">
                  <c:v>54.0</c:v>
                </c:pt>
                <c:pt idx="47">
                  <c:v>53.0</c:v>
                </c:pt>
                <c:pt idx="48">
                  <c:v>52.0</c:v>
                </c:pt>
                <c:pt idx="49">
                  <c:v>51.0</c:v>
                </c:pt>
                <c:pt idx="50">
                  <c:v>50.0</c:v>
                </c:pt>
                <c:pt idx="51">
                  <c:v>49.0</c:v>
                </c:pt>
                <c:pt idx="52">
                  <c:v>48.0</c:v>
                </c:pt>
                <c:pt idx="53">
                  <c:v>47.0</c:v>
                </c:pt>
                <c:pt idx="54">
                  <c:v>46.0</c:v>
                </c:pt>
                <c:pt idx="55">
                  <c:v>45.0</c:v>
                </c:pt>
                <c:pt idx="56">
                  <c:v>44.0</c:v>
                </c:pt>
                <c:pt idx="57">
                  <c:v>43.0</c:v>
                </c:pt>
                <c:pt idx="58">
                  <c:v>42.0</c:v>
                </c:pt>
                <c:pt idx="59">
                  <c:v>41.0</c:v>
                </c:pt>
                <c:pt idx="60">
                  <c:v>40.0</c:v>
                </c:pt>
                <c:pt idx="61">
                  <c:v>39.0</c:v>
                </c:pt>
                <c:pt idx="62">
                  <c:v>38.0</c:v>
                </c:pt>
                <c:pt idx="63">
                  <c:v>37.0</c:v>
                </c:pt>
                <c:pt idx="64">
                  <c:v>36.0</c:v>
                </c:pt>
                <c:pt idx="65">
                  <c:v>35.0</c:v>
                </c:pt>
                <c:pt idx="66">
                  <c:v>34.0</c:v>
                </c:pt>
                <c:pt idx="67">
                  <c:v>33.0</c:v>
                </c:pt>
                <c:pt idx="68">
                  <c:v>32.0</c:v>
                </c:pt>
                <c:pt idx="69">
                  <c:v>31.0</c:v>
                </c:pt>
                <c:pt idx="70">
                  <c:v>30.0</c:v>
                </c:pt>
                <c:pt idx="71">
                  <c:v>29.0</c:v>
                </c:pt>
                <c:pt idx="72">
                  <c:v>28.0</c:v>
                </c:pt>
                <c:pt idx="73">
                  <c:v>27.0</c:v>
                </c:pt>
                <c:pt idx="74">
                  <c:v>26.0</c:v>
                </c:pt>
                <c:pt idx="75">
                  <c:v>25.0</c:v>
                </c:pt>
                <c:pt idx="76">
                  <c:v>24.0</c:v>
                </c:pt>
                <c:pt idx="77">
                  <c:v>23.0</c:v>
                </c:pt>
                <c:pt idx="78">
                  <c:v>22.0</c:v>
                </c:pt>
                <c:pt idx="79">
                  <c:v>21.0</c:v>
                </c:pt>
                <c:pt idx="80">
                  <c:v>20.0</c:v>
                </c:pt>
                <c:pt idx="81">
                  <c:v>19.0</c:v>
                </c:pt>
                <c:pt idx="82">
                  <c:v>18.0</c:v>
                </c:pt>
                <c:pt idx="83">
                  <c:v>17.0</c:v>
                </c:pt>
                <c:pt idx="84">
                  <c:v>16.0</c:v>
                </c:pt>
                <c:pt idx="85">
                  <c:v>15.0</c:v>
                </c:pt>
                <c:pt idx="86">
                  <c:v>14.0</c:v>
                </c:pt>
                <c:pt idx="87">
                  <c:v>13.0</c:v>
                </c:pt>
                <c:pt idx="88">
                  <c:v>12.0</c:v>
                </c:pt>
                <c:pt idx="89">
                  <c:v>11.0</c:v>
                </c:pt>
                <c:pt idx="90">
                  <c:v>10.0</c:v>
                </c:pt>
                <c:pt idx="91">
                  <c:v>9.0</c:v>
                </c:pt>
                <c:pt idx="92">
                  <c:v>8.0</c:v>
                </c:pt>
                <c:pt idx="93">
                  <c:v>7.0</c:v>
                </c:pt>
                <c:pt idx="94">
                  <c:v>6.0</c:v>
                </c:pt>
                <c:pt idx="95">
                  <c:v>5.0</c:v>
                </c:pt>
                <c:pt idx="96">
                  <c:v>4.0</c:v>
                </c:pt>
                <c:pt idx="97">
                  <c:v>3.0</c:v>
                </c:pt>
                <c:pt idx="98">
                  <c:v>2.0</c:v>
                </c:pt>
                <c:pt idx="99">
                  <c:v>1.0</c:v>
                </c:pt>
                <c:pt idx="100">
                  <c:v>0.0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Sheet1!$C$8</c:f>
              <c:strCache>
                <c:ptCount val="1"/>
                <c:pt idx="0">
                  <c:v>[A] (first-order)</c:v>
                </c:pt>
              </c:strCache>
            </c:strRef>
          </c:tx>
          <c:spPr>
            <a:ln w="254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Sheet1!$C$9:$C$109</c:f>
              <c:numCache>
                <c:formatCode>General</c:formatCode>
                <c:ptCount val="101"/>
                <c:pt idx="0">
                  <c:v>100.0</c:v>
                </c:pt>
                <c:pt idx="1">
                  <c:v>98.62327044933591</c:v>
                </c:pt>
                <c:pt idx="2">
                  <c:v>97.26549474122855</c:v>
                </c:pt>
                <c:pt idx="3">
                  <c:v>95.92641193252643</c:v>
                </c:pt>
                <c:pt idx="4">
                  <c:v>94.60576467255959</c:v>
                </c:pt>
                <c:pt idx="5">
                  <c:v>93.30329915368074</c:v>
                </c:pt>
                <c:pt idx="6">
                  <c:v>92.0187650624875</c:v>
                </c:pt>
                <c:pt idx="7">
                  <c:v>90.7519155317161</c:v>
                </c:pt>
                <c:pt idx="8">
                  <c:v>89.50250709279725</c:v>
                </c:pt>
                <c:pt idx="9">
                  <c:v>88.2702996290655</c:v>
                </c:pt>
                <c:pt idx="10">
                  <c:v>87.05505632961241</c:v>
                </c:pt>
                <c:pt idx="11">
                  <c:v>85.85654364377536</c:v>
                </c:pt>
                <c:pt idx="12">
                  <c:v>84.67453123625272</c:v>
                </c:pt>
                <c:pt idx="13">
                  <c:v>83.50879194283694</c:v>
                </c:pt>
                <c:pt idx="14">
                  <c:v>82.35910172675732</c:v>
                </c:pt>
                <c:pt idx="15">
                  <c:v>81.22523963562355</c:v>
                </c:pt>
                <c:pt idx="16">
                  <c:v>80.10698775896221</c:v>
                </c:pt>
                <c:pt idx="17">
                  <c:v>79.00413118633771</c:v>
                </c:pt>
                <c:pt idx="18">
                  <c:v>77.91645796604997</c:v>
                </c:pt>
                <c:pt idx="19">
                  <c:v>76.84375906440061</c:v>
                </c:pt>
                <c:pt idx="20">
                  <c:v>75.7858283255199</c:v>
                </c:pt>
                <c:pt idx="21">
                  <c:v>74.74246243174691</c:v>
                </c:pt>
                <c:pt idx="22">
                  <c:v>73.71346086455505</c:v>
                </c:pt>
                <c:pt idx="23">
                  <c:v>72.69862586601551</c:v>
                </c:pt>
                <c:pt idx="24">
                  <c:v>71.69776240079136</c:v>
                </c:pt>
                <c:pt idx="25">
                  <c:v>70.71067811865475</c:v>
                </c:pt>
                <c:pt idx="26">
                  <c:v>69.73718331752026</c:v>
                </c:pt>
                <c:pt idx="27">
                  <c:v>68.77709090698718</c:v>
                </c:pt>
                <c:pt idx="28">
                  <c:v>67.8302163723836</c:v>
                </c:pt>
                <c:pt idx="29">
                  <c:v>66.89637773930561</c:v>
                </c:pt>
                <c:pt idx="30">
                  <c:v>65.9753955386447</c:v>
                </c:pt>
                <c:pt idx="31">
                  <c:v>65.06709277209669</c:v>
                </c:pt>
                <c:pt idx="32">
                  <c:v>64.17129487814521</c:v>
                </c:pt>
                <c:pt idx="33">
                  <c:v>63.287829698514</c:v>
                </c:pt>
                <c:pt idx="34">
                  <c:v>62.4165274450806</c:v>
                </c:pt>
                <c:pt idx="35">
                  <c:v>61.55722066724582</c:v>
                </c:pt>
                <c:pt idx="36">
                  <c:v>60.70974421975234</c:v>
                </c:pt>
                <c:pt idx="37">
                  <c:v>59.87393523094643</c:v>
                </c:pt>
                <c:pt idx="38">
                  <c:v>59.04963307147651</c:v>
                </c:pt>
                <c:pt idx="39">
                  <c:v>58.2366793234228</c:v>
                </c:pt>
                <c:pt idx="40">
                  <c:v>57.43491774985174</c:v>
                </c:pt>
                <c:pt idx="41">
                  <c:v>56.64419426478992</c:v>
                </c:pt>
                <c:pt idx="42">
                  <c:v>55.864356903611</c:v>
                </c:pt>
                <c:pt idx="43">
                  <c:v>55.09525579383053</c:v>
                </c:pt>
                <c:pt idx="44">
                  <c:v>54.33674312630291</c:v>
                </c:pt>
                <c:pt idx="45">
                  <c:v>53.58867312681465</c:v>
                </c:pt>
                <c:pt idx="46">
                  <c:v>52.85090202806902</c:v>
                </c:pt>
                <c:pt idx="47">
                  <c:v>52.12328804205607</c:v>
                </c:pt>
                <c:pt idx="48">
                  <c:v>51.40569133280333</c:v>
                </c:pt>
                <c:pt idx="49">
                  <c:v>50.69797398950145</c:v>
                </c:pt>
                <c:pt idx="50">
                  <c:v>50.0</c:v>
                </c:pt>
                <c:pt idx="51">
                  <c:v>49.31163522466795</c:v>
                </c:pt>
                <c:pt idx="52">
                  <c:v>48.63274737061427</c:v>
                </c:pt>
                <c:pt idx="53">
                  <c:v>47.96320596626322</c:v>
                </c:pt>
                <c:pt idx="54">
                  <c:v>47.3028823362798</c:v>
                </c:pt>
                <c:pt idx="55">
                  <c:v>46.65164957684037</c:v>
                </c:pt>
                <c:pt idx="56">
                  <c:v>46.00938253124375</c:v>
                </c:pt>
                <c:pt idx="57">
                  <c:v>45.37595776585804</c:v>
                </c:pt>
                <c:pt idx="58">
                  <c:v>44.75125354639862</c:v>
                </c:pt>
                <c:pt idx="59">
                  <c:v>44.13514981453274</c:v>
                </c:pt>
                <c:pt idx="60">
                  <c:v>43.52752816480621</c:v>
                </c:pt>
                <c:pt idx="61">
                  <c:v>42.92827182188768</c:v>
                </c:pt>
                <c:pt idx="62">
                  <c:v>42.33726561812636</c:v>
                </c:pt>
                <c:pt idx="63">
                  <c:v>41.75439597141847</c:v>
                </c:pt>
                <c:pt idx="64">
                  <c:v>41.17955086337866</c:v>
                </c:pt>
                <c:pt idx="65">
                  <c:v>40.61261981781177</c:v>
                </c:pt>
                <c:pt idx="66">
                  <c:v>40.0534938794811</c:v>
                </c:pt>
                <c:pt idx="67">
                  <c:v>39.50206559316886</c:v>
                </c:pt>
                <c:pt idx="68">
                  <c:v>38.95822898302499</c:v>
                </c:pt>
                <c:pt idx="69">
                  <c:v>38.42187953220031</c:v>
                </c:pt>
                <c:pt idx="70">
                  <c:v>37.89291416275995</c:v>
                </c:pt>
                <c:pt idx="71">
                  <c:v>37.37123121587346</c:v>
                </c:pt>
                <c:pt idx="72">
                  <c:v>36.85673043227753</c:v>
                </c:pt>
                <c:pt idx="73">
                  <c:v>36.34931293300776</c:v>
                </c:pt>
                <c:pt idx="74">
                  <c:v>35.84888120039568</c:v>
                </c:pt>
                <c:pt idx="75">
                  <c:v>35.35533905932737</c:v>
                </c:pt>
                <c:pt idx="76">
                  <c:v>34.86859165876013</c:v>
                </c:pt>
                <c:pt idx="77">
                  <c:v>34.38854545349359</c:v>
                </c:pt>
                <c:pt idx="78">
                  <c:v>33.9151081861918</c:v>
                </c:pt>
                <c:pt idx="79">
                  <c:v>33.4481888696528</c:v>
                </c:pt>
                <c:pt idx="80">
                  <c:v>32.98769776932235</c:v>
                </c:pt>
                <c:pt idx="81">
                  <c:v>32.53354638604834</c:v>
                </c:pt>
                <c:pt idx="82">
                  <c:v>32.0856474390726</c:v>
                </c:pt>
                <c:pt idx="83">
                  <c:v>31.643914849257</c:v>
                </c:pt>
                <c:pt idx="84">
                  <c:v>31.2082637225403</c:v>
                </c:pt>
                <c:pt idx="85">
                  <c:v>30.77861033362291</c:v>
                </c:pt>
                <c:pt idx="86">
                  <c:v>30.35487210987617</c:v>
                </c:pt>
                <c:pt idx="87">
                  <c:v>29.93696761547321</c:v>
                </c:pt>
                <c:pt idx="88">
                  <c:v>29.52481653573826</c:v>
                </c:pt>
                <c:pt idx="89">
                  <c:v>29.1183396617114</c:v>
                </c:pt>
                <c:pt idx="90">
                  <c:v>28.71745887492588</c:v>
                </c:pt>
                <c:pt idx="91">
                  <c:v>28.32209713239496</c:v>
                </c:pt>
                <c:pt idx="92">
                  <c:v>27.93217845180549</c:v>
                </c:pt>
                <c:pt idx="93">
                  <c:v>27.54762789691527</c:v>
                </c:pt>
                <c:pt idx="94">
                  <c:v>27.16837156315145</c:v>
                </c:pt>
                <c:pt idx="95">
                  <c:v>26.79433656340733</c:v>
                </c:pt>
                <c:pt idx="96">
                  <c:v>26.42545101403451</c:v>
                </c:pt>
                <c:pt idx="97">
                  <c:v>26.06164402102803</c:v>
                </c:pt>
                <c:pt idx="98">
                  <c:v>25.70284566640166</c:v>
                </c:pt>
                <c:pt idx="99">
                  <c:v>25.34898699475073</c:v>
                </c:pt>
                <c:pt idx="100">
                  <c:v>25.0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Sheet1!$D$8</c:f>
              <c:strCache>
                <c:ptCount val="1"/>
                <c:pt idx="0">
                  <c:v>[A] (second-order)</c:v>
                </c:pt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Sheet1!$D$9:$D$109</c:f>
              <c:numCache>
                <c:formatCode>General</c:formatCode>
                <c:ptCount val="101"/>
                <c:pt idx="0">
                  <c:v>100.0</c:v>
                </c:pt>
                <c:pt idx="1">
                  <c:v>98.0392156862745</c:v>
                </c:pt>
                <c:pt idx="2">
                  <c:v>96.15384615384616</c:v>
                </c:pt>
                <c:pt idx="3">
                  <c:v>94.33962264150943</c:v>
                </c:pt>
                <c:pt idx="4">
                  <c:v>92.59259259259258</c:v>
                </c:pt>
                <c:pt idx="5">
                  <c:v>90.90909090909092</c:v>
                </c:pt>
                <c:pt idx="6">
                  <c:v>89.2857142857143</c:v>
                </c:pt>
                <c:pt idx="7">
                  <c:v>87.71929824561402</c:v>
                </c:pt>
                <c:pt idx="8">
                  <c:v>86.20689655172413</c:v>
                </c:pt>
                <c:pt idx="9">
                  <c:v>84.74576271186442</c:v>
                </c:pt>
                <c:pt idx="10">
                  <c:v>83.33333333333333</c:v>
                </c:pt>
                <c:pt idx="11">
                  <c:v>81.96721311475408</c:v>
                </c:pt>
                <c:pt idx="12">
                  <c:v>80.64516129032257</c:v>
                </c:pt>
                <c:pt idx="13">
                  <c:v>79.36507936507937</c:v>
                </c:pt>
                <c:pt idx="14">
                  <c:v>78.125</c:v>
                </c:pt>
                <c:pt idx="15">
                  <c:v>76.92307692307692</c:v>
                </c:pt>
                <c:pt idx="16">
                  <c:v>75.75757575757576</c:v>
                </c:pt>
                <c:pt idx="17">
                  <c:v>74.62686567164179</c:v>
                </c:pt>
                <c:pt idx="18">
                  <c:v>73.52941176470588</c:v>
                </c:pt>
                <c:pt idx="19">
                  <c:v>72.46376811594203</c:v>
                </c:pt>
                <c:pt idx="20">
                  <c:v>71.42857142857143</c:v>
                </c:pt>
                <c:pt idx="21">
                  <c:v>70.4225352112676</c:v>
                </c:pt>
                <c:pt idx="22">
                  <c:v>69.44444444444444</c:v>
                </c:pt>
                <c:pt idx="23">
                  <c:v>68.4931506849315</c:v>
                </c:pt>
                <c:pt idx="24">
                  <c:v>67.56756756756756</c:v>
                </c:pt>
                <c:pt idx="25">
                  <c:v>66.66666666666667</c:v>
                </c:pt>
                <c:pt idx="26">
                  <c:v>65.7894736842105</c:v>
                </c:pt>
                <c:pt idx="27">
                  <c:v>64.93506493506493</c:v>
                </c:pt>
                <c:pt idx="28">
                  <c:v>64.1025641025641</c:v>
                </c:pt>
                <c:pt idx="29">
                  <c:v>63.29113924050632</c:v>
                </c:pt>
                <c:pt idx="30">
                  <c:v>62.5</c:v>
                </c:pt>
                <c:pt idx="31">
                  <c:v>61.7283950617284</c:v>
                </c:pt>
                <c:pt idx="32">
                  <c:v>60.97560975609755</c:v>
                </c:pt>
                <c:pt idx="33">
                  <c:v>60.24096385542168</c:v>
                </c:pt>
                <c:pt idx="34">
                  <c:v>59.52380952380952</c:v>
                </c:pt>
                <c:pt idx="35">
                  <c:v>58.8235294117647</c:v>
                </c:pt>
                <c:pt idx="36">
                  <c:v>58.13953488372092</c:v>
                </c:pt>
                <c:pt idx="37">
                  <c:v>57.4712643678161</c:v>
                </c:pt>
                <c:pt idx="38">
                  <c:v>56.81818181818181</c:v>
                </c:pt>
                <c:pt idx="39">
                  <c:v>56.17977528089888</c:v>
                </c:pt>
                <c:pt idx="40">
                  <c:v>55.55555555555555</c:v>
                </c:pt>
                <c:pt idx="41">
                  <c:v>54.94505494505494</c:v>
                </c:pt>
                <c:pt idx="42">
                  <c:v>54.34782608695652</c:v>
                </c:pt>
                <c:pt idx="43">
                  <c:v>53.76344086021506</c:v>
                </c:pt>
                <c:pt idx="44">
                  <c:v>53.19148936170212</c:v>
                </c:pt>
                <c:pt idx="45">
                  <c:v>52.63157894736841</c:v>
                </c:pt>
                <c:pt idx="46">
                  <c:v>52.08333333333333</c:v>
                </c:pt>
                <c:pt idx="47">
                  <c:v>51.54639175257732</c:v>
                </c:pt>
                <c:pt idx="48">
                  <c:v>51.02040816326531</c:v>
                </c:pt>
                <c:pt idx="49">
                  <c:v>50.50505050505051</c:v>
                </c:pt>
                <c:pt idx="50">
                  <c:v>50.0</c:v>
                </c:pt>
                <c:pt idx="51">
                  <c:v>49.5049504950495</c:v>
                </c:pt>
                <c:pt idx="52">
                  <c:v>49.01960784313725</c:v>
                </c:pt>
                <c:pt idx="53">
                  <c:v>48.54368932038835</c:v>
                </c:pt>
                <c:pt idx="54">
                  <c:v>48.07692307692308</c:v>
                </c:pt>
                <c:pt idx="55">
                  <c:v>47.61904761904761</c:v>
                </c:pt>
                <c:pt idx="56">
                  <c:v>47.16981132075471</c:v>
                </c:pt>
                <c:pt idx="57">
                  <c:v>46.72897196261682</c:v>
                </c:pt>
                <c:pt idx="58">
                  <c:v>46.2962962962963</c:v>
                </c:pt>
                <c:pt idx="59">
                  <c:v>45.87155963302752</c:v>
                </c:pt>
                <c:pt idx="60">
                  <c:v>45.45454545454546</c:v>
                </c:pt>
                <c:pt idx="61">
                  <c:v>45.04504504504504</c:v>
                </c:pt>
                <c:pt idx="62">
                  <c:v>44.64285714285714</c:v>
                </c:pt>
                <c:pt idx="63">
                  <c:v>44.24778761061947</c:v>
                </c:pt>
                <c:pt idx="64">
                  <c:v>43.85964912280701</c:v>
                </c:pt>
                <c:pt idx="65">
                  <c:v>43.47826086956522</c:v>
                </c:pt>
                <c:pt idx="66">
                  <c:v>43.10344827586207</c:v>
                </c:pt>
                <c:pt idx="67">
                  <c:v>42.73504273504273</c:v>
                </c:pt>
                <c:pt idx="68">
                  <c:v>42.3728813559322</c:v>
                </c:pt>
                <c:pt idx="69">
                  <c:v>42.01680672268908</c:v>
                </c:pt>
                <c:pt idx="70">
                  <c:v>41.66666666666666</c:v>
                </c:pt>
                <c:pt idx="71">
                  <c:v>41.32231404958677</c:v>
                </c:pt>
                <c:pt idx="72">
                  <c:v>40.98360655737704</c:v>
                </c:pt>
                <c:pt idx="73">
                  <c:v>40.65040650406504</c:v>
                </c:pt>
                <c:pt idx="74">
                  <c:v>40.32258064516129</c:v>
                </c:pt>
                <c:pt idx="75">
                  <c:v>40.0</c:v>
                </c:pt>
                <c:pt idx="76">
                  <c:v>39.68253968253968</c:v>
                </c:pt>
                <c:pt idx="77">
                  <c:v>39.37007874015748</c:v>
                </c:pt>
                <c:pt idx="78">
                  <c:v>39.0625</c:v>
                </c:pt>
                <c:pt idx="79">
                  <c:v>38.75968992248062</c:v>
                </c:pt>
                <c:pt idx="80">
                  <c:v>38.46153846153846</c:v>
                </c:pt>
                <c:pt idx="81">
                  <c:v>38.1679389312977</c:v>
                </c:pt>
                <c:pt idx="82">
                  <c:v>37.87878787878788</c:v>
                </c:pt>
                <c:pt idx="83">
                  <c:v>37.59398496240602</c:v>
                </c:pt>
                <c:pt idx="84">
                  <c:v>37.3134328358209</c:v>
                </c:pt>
                <c:pt idx="85">
                  <c:v>37.03703703703703</c:v>
                </c:pt>
                <c:pt idx="86">
                  <c:v>36.76470588235294</c:v>
                </c:pt>
                <c:pt idx="87">
                  <c:v>36.4963503649635</c:v>
                </c:pt>
                <c:pt idx="88">
                  <c:v>36.23188405797102</c:v>
                </c:pt>
                <c:pt idx="89">
                  <c:v>35.97122302158274</c:v>
                </c:pt>
                <c:pt idx="90">
                  <c:v>35.71428571428571</c:v>
                </c:pt>
                <c:pt idx="91">
                  <c:v>35.46099290780141</c:v>
                </c:pt>
                <c:pt idx="92">
                  <c:v>35.2112676056338</c:v>
                </c:pt>
                <c:pt idx="93">
                  <c:v>34.96503496503497</c:v>
                </c:pt>
                <c:pt idx="94">
                  <c:v>34.72222222222222</c:v>
                </c:pt>
                <c:pt idx="95">
                  <c:v>34.48275862068966</c:v>
                </c:pt>
                <c:pt idx="96">
                  <c:v>34.24657534246574</c:v>
                </c:pt>
                <c:pt idx="97">
                  <c:v>34.01360544217687</c:v>
                </c:pt>
                <c:pt idx="98">
                  <c:v>33.78378378378378</c:v>
                </c:pt>
                <c:pt idx="99">
                  <c:v>33.55704697986577</c:v>
                </c:pt>
                <c:pt idx="100">
                  <c:v>33.33333333333334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657208"/>
        <c:axId val="2066666936"/>
      </c:scatterChart>
      <c:scatterChart>
        <c:scatterStyle val="lineMarker"/>
        <c:varyColors val="0"/>
        <c:ser>
          <c:idx val="4"/>
          <c:order val="3"/>
          <c:tx>
            <c:strRef>
              <c:f>Sheet1!$N$8</c:f>
              <c:strCache>
                <c:ptCount val="1"/>
                <c:pt idx="0">
                  <c:v>2x[A] (zero-order)</c:v>
                </c:pt>
              </c:strCache>
            </c:strRef>
          </c:tx>
          <c:spPr>
            <a:ln w="25400">
              <a:solidFill>
                <a:srgbClr val="6711FF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6711FF"/>
                </a:solidFill>
                <a:prstDash val="solid"/>
              </a:ln>
            </c:spPr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Sheet1!$N$9:$N$109</c:f>
              <c:numCache>
                <c:formatCode>General</c:formatCode>
                <c:ptCount val="101"/>
                <c:pt idx="0">
                  <c:v>200.0</c:v>
                </c:pt>
                <c:pt idx="1">
                  <c:v>199.0</c:v>
                </c:pt>
                <c:pt idx="2">
                  <c:v>198.0</c:v>
                </c:pt>
                <c:pt idx="3">
                  <c:v>197.0</c:v>
                </c:pt>
                <c:pt idx="4">
                  <c:v>196.0</c:v>
                </c:pt>
                <c:pt idx="5">
                  <c:v>195.0</c:v>
                </c:pt>
                <c:pt idx="6">
                  <c:v>194.0</c:v>
                </c:pt>
                <c:pt idx="7">
                  <c:v>193.0</c:v>
                </c:pt>
                <c:pt idx="8">
                  <c:v>192.0</c:v>
                </c:pt>
                <c:pt idx="9">
                  <c:v>191.0</c:v>
                </c:pt>
                <c:pt idx="10">
                  <c:v>190.0</c:v>
                </c:pt>
                <c:pt idx="11">
                  <c:v>189.0</c:v>
                </c:pt>
                <c:pt idx="12">
                  <c:v>188.0</c:v>
                </c:pt>
                <c:pt idx="13">
                  <c:v>187.0</c:v>
                </c:pt>
                <c:pt idx="14">
                  <c:v>186.0</c:v>
                </c:pt>
                <c:pt idx="15">
                  <c:v>185.0</c:v>
                </c:pt>
                <c:pt idx="16">
                  <c:v>184.0</c:v>
                </c:pt>
                <c:pt idx="17">
                  <c:v>183.0</c:v>
                </c:pt>
                <c:pt idx="18">
                  <c:v>182.0</c:v>
                </c:pt>
                <c:pt idx="19">
                  <c:v>181.0</c:v>
                </c:pt>
                <c:pt idx="20">
                  <c:v>180.0</c:v>
                </c:pt>
                <c:pt idx="21">
                  <c:v>179.0</c:v>
                </c:pt>
                <c:pt idx="22">
                  <c:v>178.0</c:v>
                </c:pt>
                <c:pt idx="23">
                  <c:v>177.0</c:v>
                </c:pt>
                <c:pt idx="24">
                  <c:v>176.0</c:v>
                </c:pt>
                <c:pt idx="25">
                  <c:v>175.0</c:v>
                </c:pt>
                <c:pt idx="26">
                  <c:v>174.0</c:v>
                </c:pt>
                <c:pt idx="27">
                  <c:v>173.0</c:v>
                </c:pt>
                <c:pt idx="28">
                  <c:v>172.0</c:v>
                </c:pt>
                <c:pt idx="29">
                  <c:v>171.0</c:v>
                </c:pt>
                <c:pt idx="30">
                  <c:v>170.0</c:v>
                </c:pt>
                <c:pt idx="31">
                  <c:v>169.0</c:v>
                </c:pt>
                <c:pt idx="32">
                  <c:v>168.0</c:v>
                </c:pt>
                <c:pt idx="33">
                  <c:v>167.0</c:v>
                </c:pt>
                <c:pt idx="34">
                  <c:v>166.0</c:v>
                </c:pt>
                <c:pt idx="35">
                  <c:v>165.0</c:v>
                </c:pt>
                <c:pt idx="36">
                  <c:v>164.0</c:v>
                </c:pt>
                <c:pt idx="37">
                  <c:v>163.0</c:v>
                </c:pt>
                <c:pt idx="38">
                  <c:v>162.0</c:v>
                </c:pt>
                <c:pt idx="39">
                  <c:v>161.0</c:v>
                </c:pt>
                <c:pt idx="40">
                  <c:v>160.0</c:v>
                </c:pt>
                <c:pt idx="41">
                  <c:v>159.0</c:v>
                </c:pt>
                <c:pt idx="42">
                  <c:v>158.0</c:v>
                </c:pt>
                <c:pt idx="43">
                  <c:v>157.0</c:v>
                </c:pt>
                <c:pt idx="44">
                  <c:v>156.0</c:v>
                </c:pt>
                <c:pt idx="45">
                  <c:v>155.0</c:v>
                </c:pt>
                <c:pt idx="46">
                  <c:v>154.0</c:v>
                </c:pt>
                <c:pt idx="47">
                  <c:v>153.0</c:v>
                </c:pt>
                <c:pt idx="48">
                  <c:v>152.0</c:v>
                </c:pt>
                <c:pt idx="49">
                  <c:v>151.0</c:v>
                </c:pt>
                <c:pt idx="50">
                  <c:v>150.0</c:v>
                </c:pt>
                <c:pt idx="51">
                  <c:v>149.0</c:v>
                </c:pt>
                <c:pt idx="52">
                  <c:v>148.0</c:v>
                </c:pt>
                <c:pt idx="53">
                  <c:v>147.0</c:v>
                </c:pt>
                <c:pt idx="54">
                  <c:v>146.0</c:v>
                </c:pt>
                <c:pt idx="55">
                  <c:v>145.0</c:v>
                </c:pt>
                <c:pt idx="56">
                  <c:v>144.0</c:v>
                </c:pt>
                <c:pt idx="57">
                  <c:v>143.0</c:v>
                </c:pt>
                <c:pt idx="58">
                  <c:v>142.0</c:v>
                </c:pt>
                <c:pt idx="59">
                  <c:v>141.0</c:v>
                </c:pt>
                <c:pt idx="60">
                  <c:v>140.0</c:v>
                </c:pt>
                <c:pt idx="61">
                  <c:v>139.0</c:v>
                </c:pt>
                <c:pt idx="62">
                  <c:v>138.0</c:v>
                </c:pt>
                <c:pt idx="63">
                  <c:v>137.0</c:v>
                </c:pt>
                <c:pt idx="64">
                  <c:v>136.0</c:v>
                </c:pt>
                <c:pt idx="65">
                  <c:v>135.0</c:v>
                </c:pt>
                <c:pt idx="66">
                  <c:v>134.0</c:v>
                </c:pt>
                <c:pt idx="67">
                  <c:v>133.0</c:v>
                </c:pt>
                <c:pt idx="68">
                  <c:v>132.0</c:v>
                </c:pt>
                <c:pt idx="69">
                  <c:v>131.0</c:v>
                </c:pt>
                <c:pt idx="70">
                  <c:v>130.0</c:v>
                </c:pt>
                <c:pt idx="71">
                  <c:v>129.0</c:v>
                </c:pt>
                <c:pt idx="72">
                  <c:v>128.0</c:v>
                </c:pt>
                <c:pt idx="73">
                  <c:v>127.0</c:v>
                </c:pt>
                <c:pt idx="74">
                  <c:v>126.0</c:v>
                </c:pt>
                <c:pt idx="75">
                  <c:v>125.0</c:v>
                </c:pt>
                <c:pt idx="76">
                  <c:v>124.0</c:v>
                </c:pt>
                <c:pt idx="77">
                  <c:v>123.0</c:v>
                </c:pt>
                <c:pt idx="78">
                  <c:v>122.0</c:v>
                </c:pt>
                <c:pt idx="79">
                  <c:v>121.0</c:v>
                </c:pt>
                <c:pt idx="80">
                  <c:v>120.0</c:v>
                </c:pt>
                <c:pt idx="81">
                  <c:v>119.0</c:v>
                </c:pt>
                <c:pt idx="82">
                  <c:v>118.0</c:v>
                </c:pt>
                <c:pt idx="83">
                  <c:v>117.0</c:v>
                </c:pt>
                <c:pt idx="84">
                  <c:v>116.0</c:v>
                </c:pt>
                <c:pt idx="85">
                  <c:v>115.0</c:v>
                </c:pt>
                <c:pt idx="86">
                  <c:v>114.0</c:v>
                </c:pt>
                <c:pt idx="87">
                  <c:v>113.0</c:v>
                </c:pt>
                <c:pt idx="88">
                  <c:v>112.0</c:v>
                </c:pt>
                <c:pt idx="89">
                  <c:v>111.0</c:v>
                </c:pt>
                <c:pt idx="90">
                  <c:v>110.0</c:v>
                </c:pt>
                <c:pt idx="91">
                  <c:v>109.0</c:v>
                </c:pt>
                <c:pt idx="92">
                  <c:v>108.0</c:v>
                </c:pt>
                <c:pt idx="93">
                  <c:v>107.0</c:v>
                </c:pt>
                <c:pt idx="94">
                  <c:v>106.0</c:v>
                </c:pt>
                <c:pt idx="95">
                  <c:v>105.0</c:v>
                </c:pt>
                <c:pt idx="96">
                  <c:v>104.0</c:v>
                </c:pt>
                <c:pt idx="97">
                  <c:v>103.0</c:v>
                </c:pt>
                <c:pt idx="98">
                  <c:v>102.0</c:v>
                </c:pt>
                <c:pt idx="99">
                  <c:v>101.0</c:v>
                </c:pt>
                <c:pt idx="100">
                  <c:v>100.0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Sheet1!$O$8</c:f>
              <c:strCache>
                <c:ptCount val="1"/>
                <c:pt idx="0">
                  <c:v>2x[A] (first-order)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Sheet1!$O$9:$O$109</c:f>
              <c:numCache>
                <c:formatCode>General</c:formatCode>
                <c:ptCount val="101"/>
                <c:pt idx="0">
                  <c:v>200.0</c:v>
                </c:pt>
                <c:pt idx="1">
                  <c:v>197.2465408986718</c:v>
                </c:pt>
                <c:pt idx="2">
                  <c:v>194.5309894824571</c:v>
                </c:pt>
                <c:pt idx="3">
                  <c:v>191.8528238650529</c:v>
                </c:pt>
                <c:pt idx="4">
                  <c:v>189.2115293451192</c:v>
                </c:pt>
                <c:pt idx="5">
                  <c:v>186.6065983073615</c:v>
                </c:pt>
                <c:pt idx="6">
                  <c:v>184.037530124975</c:v>
                </c:pt>
                <c:pt idx="7">
                  <c:v>181.5038310634322</c:v>
                </c:pt>
                <c:pt idx="8">
                  <c:v>179.0050141855945</c:v>
                </c:pt>
                <c:pt idx="9">
                  <c:v>176.540599258131</c:v>
                </c:pt>
                <c:pt idx="10">
                  <c:v>174.1101126592248</c:v>
                </c:pt>
                <c:pt idx="11">
                  <c:v>171.7130872875507</c:v>
                </c:pt>
                <c:pt idx="12">
                  <c:v>169.3490624725054</c:v>
                </c:pt>
                <c:pt idx="13">
                  <c:v>167.0175838856739</c:v>
                </c:pt>
                <c:pt idx="14">
                  <c:v>164.7182034535146</c:v>
                </c:pt>
                <c:pt idx="15">
                  <c:v>162.4504792712471</c:v>
                </c:pt>
                <c:pt idx="16">
                  <c:v>160.2139755179244</c:v>
                </c:pt>
                <c:pt idx="17">
                  <c:v>158.0082623726754</c:v>
                </c:pt>
                <c:pt idx="18">
                  <c:v>155.8329159321</c:v>
                </c:pt>
                <c:pt idx="19">
                  <c:v>153.6875181288012</c:v>
                </c:pt>
                <c:pt idx="20">
                  <c:v>151.5716566510398</c:v>
                </c:pt>
                <c:pt idx="21">
                  <c:v>149.4849248634938</c:v>
                </c:pt>
                <c:pt idx="22">
                  <c:v>147.4269217291101</c:v>
                </c:pt>
                <c:pt idx="23">
                  <c:v>145.397251732031</c:v>
                </c:pt>
                <c:pt idx="24">
                  <c:v>143.3955248015827</c:v>
                </c:pt>
                <c:pt idx="25">
                  <c:v>141.4213562373095</c:v>
                </c:pt>
                <c:pt idx="26">
                  <c:v>139.4743666350405</c:v>
                </c:pt>
                <c:pt idx="27">
                  <c:v>137.5541818139744</c:v>
                </c:pt>
                <c:pt idx="28">
                  <c:v>135.6604327447672</c:v>
                </c:pt>
                <c:pt idx="29">
                  <c:v>133.7927554786112</c:v>
                </c:pt>
                <c:pt idx="30">
                  <c:v>131.9507910772894</c:v>
                </c:pt>
                <c:pt idx="31">
                  <c:v>130.1341855441934</c:v>
                </c:pt>
                <c:pt idx="32">
                  <c:v>128.3425897562904</c:v>
                </c:pt>
                <c:pt idx="33">
                  <c:v>126.575659397028</c:v>
                </c:pt>
                <c:pt idx="34">
                  <c:v>124.8330548901612</c:v>
                </c:pt>
                <c:pt idx="35">
                  <c:v>123.1144413344916</c:v>
                </c:pt>
                <c:pt idx="36">
                  <c:v>121.4194884395047</c:v>
                </c:pt>
                <c:pt idx="37">
                  <c:v>119.7478704618929</c:v>
                </c:pt>
                <c:pt idx="38">
                  <c:v>118.099266142953</c:v>
                </c:pt>
                <c:pt idx="39">
                  <c:v>116.4733586468456</c:v>
                </c:pt>
                <c:pt idx="40">
                  <c:v>114.8698354997035</c:v>
                </c:pt>
                <c:pt idx="41">
                  <c:v>113.2883885295798</c:v>
                </c:pt>
                <c:pt idx="42">
                  <c:v>111.728713807222</c:v>
                </c:pt>
                <c:pt idx="43">
                  <c:v>110.1905115876611</c:v>
                </c:pt>
                <c:pt idx="44">
                  <c:v>108.6734862526058</c:v>
                </c:pt>
                <c:pt idx="45">
                  <c:v>107.1773462536293</c:v>
                </c:pt>
                <c:pt idx="46">
                  <c:v>105.701804056138</c:v>
                </c:pt>
                <c:pt idx="47">
                  <c:v>104.2465760841121</c:v>
                </c:pt>
                <c:pt idx="48">
                  <c:v>102.8113826656067</c:v>
                </c:pt>
                <c:pt idx="49">
                  <c:v>101.3959479790029</c:v>
                </c:pt>
                <c:pt idx="50">
                  <c:v>100.0</c:v>
                </c:pt>
                <c:pt idx="51">
                  <c:v>98.6232704493359</c:v>
                </c:pt>
                <c:pt idx="52">
                  <c:v>97.26549474122853</c:v>
                </c:pt>
                <c:pt idx="53">
                  <c:v>95.92641193252643</c:v>
                </c:pt>
                <c:pt idx="54">
                  <c:v>94.60576467255959</c:v>
                </c:pt>
                <c:pt idx="55">
                  <c:v>93.30329915368074</c:v>
                </c:pt>
                <c:pt idx="56">
                  <c:v>92.0187650624875</c:v>
                </c:pt>
                <c:pt idx="57">
                  <c:v>90.75191553171607</c:v>
                </c:pt>
                <c:pt idx="58">
                  <c:v>89.50250709279723</c:v>
                </c:pt>
                <c:pt idx="59">
                  <c:v>88.2702996290655</c:v>
                </c:pt>
                <c:pt idx="60">
                  <c:v>87.05505632961241</c:v>
                </c:pt>
                <c:pt idx="61">
                  <c:v>85.85654364377536</c:v>
                </c:pt>
                <c:pt idx="62">
                  <c:v>84.67453123625272</c:v>
                </c:pt>
                <c:pt idx="63">
                  <c:v>83.50879194283694</c:v>
                </c:pt>
                <c:pt idx="64">
                  <c:v>82.35910172675732</c:v>
                </c:pt>
                <c:pt idx="65">
                  <c:v>81.22523963562355</c:v>
                </c:pt>
                <c:pt idx="66">
                  <c:v>80.10698775896221</c:v>
                </c:pt>
                <c:pt idx="67">
                  <c:v>79.00413118633771</c:v>
                </c:pt>
                <c:pt idx="68">
                  <c:v>77.91645796604997</c:v>
                </c:pt>
                <c:pt idx="69">
                  <c:v>76.84375906440061</c:v>
                </c:pt>
                <c:pt idx="70">
                  <c:v>75.7858283255199</c:v>
                </c:pt>
                <c:pt idx="71">
                  <c:v>74.74246243174693</c:v>
                </c:pt>
                <c:pt idx="72">
                  <c:v>73.71346086455505</c:v>
                </c:pt>
                <c:pt idx="73">
                  <c:v>72.69862586601553</c:v>
                </c:pt>
                <c:pt idx="74">
                  <c:v>71.69776240079136</c:v>
                </c:pt>
                <c:pt idx="75">
                  <c:v>70.71067811865474</c:v>
                </c:pt>
                <c:pt idx="76">
                  <c:v>69.73718331752026</c:v>
                </c:pt>
                <c:pt idx="77">
                  <c:v>68.77709090698718</c:v>
                </c:pt>
                <c:pt idx="78">
                  <c:v>67.8302163723836</c:v>
                </c:pt>
                <c:pt idx="79">
                  <c:v>66.89637773930561</c:v>
                </c:pt>
                <c:pt idx="80">
                  <c:v>65.9753955386447</c:v>
                </c:pt>
                <c:pt idx="81">
                  <c:v>65.06709277209669</c:v>
                </c:pt>
                <c:pt idx="82">
                  <c:v>64.1712948781452</c:v>
                </c:pt>
                <c:pt idx="83">
                  <c:v>63.287829698514</c:v>
                </c:pt>
                <c:pt idx="84">
                  <c:v>62.4165274450806</c:v>
                </c:pt>
                <c:pt idx="85">
                  <c:v>61.55722066724582</c:v>
                </c:pt>
                <c:pt idx="86">
                  <c:v>60.70974421975234</c:v>
                </c:pt>
                <c:pt idx="87">
                  <c:v>59.87393523094643</c:v>
                </c:pt>
                <c:pt idx="88">
                  <c:v>59.04963307147653</c:v>
                </c:pt>
                <c:pt idx="89">
                  <c:v>58.2366793234228</c:v>
                </c:pt>
                <c:pt idx="90">
                  <c:v>57.43491774985175</c:v>
                </c:pt>
                <c:pt idx="91">
                  <c:v>56.64419426478992</c:v>
                </c:pt>
                <c:pt idx="92">
                  <c:v>55.86435690361099</c:v>
                </c:pt>
                <c:pt idx="93">
                  <c:v>55.09525579383053</c:v>
                </c:pt>
                <c:pt idx="94">
                  <c:v>54.3367431263029</c:v>
                </c:pt>
                <c:pt idx="95">
                  <c:v>53.58867312681465</c:v>
                </c:pt>
                <c:pt idx="96">
                  <c:v>52.85090202806902</c:v>
                </c:pt>
                <c:pt idx="97">
                  <c:v>52.12328804205606</c:v>
                </c:pt>
                <c:pt idx="98">
                  <c:v>51.40569133280333</c:v>
                </c:pt>
                <c:pt idx="99">
                  <c:v>50.69797398950145</c:v>
                </c:pt>
                <c:pt idx="100">
                  <c:v>50.0</c:v>
                </c:pt>
              </c:numCache>
            </c:numRef>
          </c:yVal>
          <c:smooth val="1"/>
        </c:ser>
        <c:ser>
          <c:idx val="6"/>
          <c:order val="5"/>
          <c:tx>
            <c:strRef>
              <c:f>Sheet1!$P$8</c:f>
              <c:strCache>
                <c:ptCount val="1"/>
                <c:pt idx="0">
                  <c:v>2x[A] (second-order)</c:v>
                </c:pt>
              </c:strCache>
            </c:strRef>
          </c:tx>
          <c:spPr>
            <a:ln w="38100">
              <a:solidFill>
                <a:srgbClr val="A2BD90"/>
              </a:solidFill>
              <a:prstDash val="solid"/>
            </a:ln>
          </c:spPr>
          <c:marker>
            <c:symbol val="triangle"/>
            <c:size val="6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Sheet1!$P$9:$P$109</c:f>
              <c:numCache>
                <c:formatCode>General</c:formatCode>
                <c:ptCount val="101"/>
                <c:pt idx="0">
                  <c:v>200.0</c:v>
                </c:pt>
                <c:pt idx="1">
                  <c:v>192.3076923076923</c:v>
                </c:pt>
                <c:pt idx="2">
                  <c:v>185.1851851851852</c:v>
                </c:pt>
                <c:pt idx="3">
                  <c:v>178.5714285714286</c:v>
                </c:pt>
                <c:pt idx="4">
                  <c:v>172.4137931034483</c:v>
                </c:pt>
                <c:pt idx="5">
                  <c:v>166.6666666666667</c:v>
                </c:pt>
                <c:pt idx="6">
                  <c:v>161.2903225806452</c:v>
                </c:pt>
                <c:pt idx="7">
                  <c:v>156.25</c:v>
                </c:pt>
                <c:pt idx="8">
                  <c:v>151.5151515151515</c:v>
                </c:pt>
                <c:pt idx="9">
                  <c:v>147.0588235294118</c:v>
                </c:pt>
                <c:pt idx="10">
                  <c:v>142.8571428571429</c:v>
                </c:pt>
                <c:pt idx="11">
                  <c:v>138.8888888888889</c:v>
                </c:pt>
                <c:pt idx="12">
                  <c:v>135.1351351351351</c:v>
                </c:pt>
                <c:pt idx="13">
                  <c:v>131.578947368421</c:v>
                </c:pt>
                <c:pt idx="14">
                  <c:v>128.2051282051282</c:v>
                </c:pt>
                <c:pt idx="15">
                  <c:v>125.0</c:v>
                </c:pt>
                <c:pt idx="16">
                  <c:v>121.9512195121951</c:v>
                </c:pt>
                <c:pt idx="17">
                  <c:v>119.047619047619</c:v>
                </c:pt>
                <c:pt idx="18">
                  <c:v>116.2790697674419</c:v>
                </c:pt>
                <c:pt idx="19">
                  <c:v>113.6363636363636</c:v>
                </c:pt>
                <c:pt idx="20">
                  <c:v>111.1111111111111</c:v>
                </c:pt>
                <c:pt idx="21">
                  <c:v>108.695652173913</c:v>
                </c:pt>
                <c:pt idx="22">
                  <c:v>106.3829787234042</c:v>
                </c:pt>
                <c:pt idx="23">
                  <c:v>104.1666666666667</c:v>
                </c:pt>
                <c:pt idx="24">
                  <c:v>102.0408163265306</c:v>
                </c:pt>
                <c:pt idx="25">
                  <c:v>100.0</c:v>
                </c:pt>
                <c:pt idx="26">
                  <c:v>98.0392156862745</c:v>
                </c:pt>
                <c:pt idx="27">
                  <c:v>96.15384615384616</c:v>
                </c:pt>
                <c:pt idx="28">
                  <c:v>94.33962264150943</c:v>
                </c:pt>
                <c:pt idx="29">
                  <c:v>92.59259259259258</c:v>
                </c:pt>
                <c:pt idx="30">
                  <c:v>90.90909090909092</c:v>
                </c:pt>
                <c:pt idx="31">
                  <c:v>89.28571428571427</c:v>
                </c:pt>
                <c:pt idx="32">
                  <c:v>87.71929824561402</c:v>
                </c:pt>
                <c:pt idx="33">
                  <c:v>86.20689655172414</c:v>
                </c:pt>
                <c:pt idx="34">
                  <c:v>84.7457627118644</c:v>
                </c:pt>
                <c:pt idx="35">
                  <c:v>83.33333333333333</c:v>
                </c:pt>
                <c:pt idx="36">
                  <c:v>81.96721311475408</c:v>
                </c:pt>
                <c:pt idx="37">
                  <c:v>80.64516129032257</c:v>
                </c:pt>
                <c:pt idx="38">
                  <c:v>79.36507936507937</c:v>
                </c:pt>
                <c:pt idx="39">
                  <c:v>78.125</c:v>
                </c:pt>
                <c:pt idx="40">
                  <c:v>76.92307692307692</c:v>
                </c:pt>
                <c:pt idx="41">
                  <c:v>75.75757575757576</c:v>
                </c:pt>
                <c:pt idx="42">
                  <c:v>74.62686567164178</c:v>
                </c:pt>
                <c:pt idx="43">
                  <c:v>73.52941176470588</c:v>
                </c:pt>
                <c:pt idx="44">
                  <c:v>72.46376811594203</c:v>
                </c:pt>
                <c:pt idx="45">
                  <c:v>71.42857142857142</c:v>
                </c:pt>
                <c:pt idx="46">
                  <c:v>70.4225352112676</c:v>
                </c:pt>
                <c:pt idx="47">
                  <c:v>69.44444444444444</c:v>
                </c:pt>
                <c:pt idx="48">
                  <c:v>68.4931506849315</c:v>
                </c:pt>
                <c:pt idx="49">
                  <c:v>67.56756756756756</c:v>
                </c:pt>
                <c:pt idx="50">
                  <c:v>66.66666666666667</c:v>
                </c:pt>
                <c:pt idx="51">
                  <c:v>65.7894736842105</c:v>
                </c:pt>
                <c:pt idx="52">
                  <c:v>64.93506493506493</c:v>
                </c:pt>
                <c:pt idx="53">
                  <c:v>64.1025641025641</c:v>
                </c:pt>
                <c:pt idx="54">
                  <c:v>63.29113924050632</c:v>
                </c:pt>
                <c:pt idx="55">
                  <c:v>62.5</c:v>
                </c:pt>
                <c:pt idx="56">
                  <c:v>61.7283950617284</c:v>
                </c:pt>
                <c:pt idx="57">
                  <c:v>60.97560975609755</c:v>
                </c:pt>
                <c:pt idx="58">
                  <c:v>60.24096385542168</c:v>
                </c:pt>
                <c:pt idx="59">
                  <c:v>59.52380952380953</c:v>
                </c:pt>
                <c:pt idx="60">
                  <c:v>58.8235294117647</c:v>
                </c:pt>
                <c:pt idx="61">
                  <c:v>58.13953488372092</c:v>
                </c:pt>
                <c:pt idx="62">
                  <c:v>57.47126436781608</c:v>
                </c:pt>
                <c:pt idx="63">
                  <c:v>56.81818181818181</c:v>
                </c:pt>
                <c:pt idx="64">
                  <c:v>56.17977528089888</c:v>
                </c:pt>
                <c:pt idx="65">
                  <c:v>55.55555555555555</c:v>
                </c:pt>
                <c:pt idx="66">
                  <c:v>54.94505494505494</c:v>
                </c:pt>
                <c:pt idx="67">
                  <c:v>54.34782608695652</c:v>
                </c:pt>
                <c:pt idx="68">
                  <c:v>53.76344086021505</c:v>
                </c:pt>
                <c:pt idx="69">
                  <c:v>53.19148936170212</c:v>
                </c:pt>
                <c:pt idx="70">
                  <c:v>52.63157894736842</c:v>
                </c:pt>
                <c:pt idx="71">
                  <c:v>52.08333333333333</c:v>
                </c:pt>
                <c:pt idx="72">
                  <c:v>51.54639175257732</c:v>
                </c:pt>
                <c:pt idx="73">
                  <c:v>51.02040816326531</c:v>
                </c:pt>
                <c:pt idx="74">
                  <c:v>50.5050505050505</c:v>
                </c:pt>
                <c:pt idx="75">
                  <c:v>50.0</c:v>
                </c:pt>
                <c:pt idx="76">
                  <c:v>49.50495049504951</c:v>
                </c:pt>
                <c:pt idx="77">
                  <c:v>49.01960784313725</c:v>
                </c:pt>
                <c:pt idx="78">
                  <c:v>48.54368932038835</c:v>
                </c:pt>
                <c:pt idx="79">
                  <c:v>48.07692307692307</c:v>
                </c:pt>
                <c:pt idx="80">
                  <c:v>47.61904761904761</c:v>
                </c:pt>
                <c:pt idx="81">
                  <c:v>47.16981132075471</c:v>
                </c:pt>
                <c:pt idx="82">
                  <c:v>46.72897196261682</c:v>
                </c:pt>
                <c:pt idx="83">
                  <c:v>46.2962962962963</c:v>
                </c:pt>
                <c:pt idx="84">
                  <c:v>45.87155963302752</c:v>
                </c:pt>
                <c:pt idx="85">
                  <c:v>45.45454545454545</c:v>
                </c:pt>
                <c:pt idx="86">
                  <c:v>45.04504504504504</c:v>
                </c:pt>
                <c:pt idx="87">
                  <c:v>44.64285714285714</c:v>
                </c:pt>
                <c:pt idx="88">
                  <c:v>44.24778761061947</c:v>
                </c:pt>
                <c:pt idx="89">
                  <c:v>43.85964912280701</c:v>
                </c:pt>
                <c:pt idx="90">
                  <c:v>43.47826086956521</c:v>
                </c:pt>
                <c:pt idx="91">
                  <c:v>43.10344827586206</c:v>
                </c:pt>
                <c:pt idx="92">
                  <c:v>42.73504273504273</c:v>
                </c:pt>
                <c:pt idx="93">
                  <c:v>42.3728813559322</c:v>
                </c:pt>
                <c:pt idx="94">
                  <c:v>42.01680672268908</c:v>
                </c:pt>
                <c:pt idx="95">
                  <c:v>41.66666666666666</c:v>
                </c:pt>
                <c:pt idx="96">
                  <c:v>41.32231404958677</c:v>
                </c:pt>
                <c:pt idx="97">
                  <c:v>40.98360655737704</c:v>
                </c:pt>
                <c:pt idx="98">
                  <c:v>40.65040650406504</c:v>
                </c:pt>
                <c:pt idx="99">
                  <c:v>40.32258064516129</c:v>
                </c:pt>
                <c:pt idx="100">
                  <c:v>40.0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674424"/>
        <c:axId val="2066677464"/>
      </c:scatterChart>
      <c:valAx>
        <c:axId val="2066657208"/>
        <c:scaling>
          <c:orientation val="minMax"/>
          <c:max val="100.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55497562804649"/>
              <c:y val="0.920382204290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6666936"/>
        <c:crosses val="autoZero"/>
        <c:crossBetween val="midCat"/>
        <c:majorUnit val="10.0"/>
        <c:minorUnit val="5.0"/>
      </c:valAx>
      <c:valAx>
        <c:axId val="2066666936"/>
        <c:scaling>
          <c:orientation val="minMax"/>
          <c:max val="10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Percent [A] remaining</a:t>
                </a:r>
              </a:p>
            </c:rich>
          </c:tx>
          <c:layout>
            <c:manualLayout>
              <c:xMode val="edge"/>
              <c:yMode val="edge"/>
              <c:x val="0.0157067866516685"/>
              <c:y val="0.3343949155115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6657208"/>
        <c:crosses val="autoZero"/>
        <c:crossBetween val="midCat"/>
        <c:majorUnit val="10.0"/>
        <c:minorUnit val="2.0"/>
      </c:valAx>
      <c:valAx>
        <c:axId val="2066674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6677464"/>
        <c:crosses val="autoZero"/>
        <c:crossBetween val="midCat"/>
      </c:valAx>
      <c:valAx>
        <c:axId val="2066677464"/>
        <c:scaling>
          <c:orientation val="minMax"/>
          <c:max val="200.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6674424"/>
        <c:crosses val="max"/>
        <c:crossBetween val="midCat"/>
      </c:valAx>
      <c:spPr>
        <a:solidFill>
          <a:srgbClr val="CDCDCD"/>
        </a:solidFill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654443194601"/>
          <c:y val="0.582802542244203"/>
          <c:w val="0.476439895013123"/>
          <c:h val="0.264331142491486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Time Courses for Different Reaction Orders</a:t>
            </a:r>
          </a:p>
        </c:rich>
      </c:tx>
      <c:layout>
        <c:manualLayout>
          <c:xMode val="edge"/>
          <c:yMode val="edge"/>
          <c:x val="0.0971128112766622"/>
          <c:y val="0.04153348619884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03619880217"/>
          <c:y val="0.140617749929696"/>
          <c:w val="0.771653296073598"/>
          <c:h val="0.73150045697412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Sheet1!$E$8</c:f>
              <c:strCache>
                <c:ptCount val="1"/>
                <c:pt idx="0">
                  <c:v>ln[A]/[A]0 - Zero order</c:v>
                </c:pt>
              </c:strCache>
            </c:strRef>
          </c:tx>
          <c:spPr>
            <a:ln w="38100">
              <a:solidFill>
                <a:srgbClr val="63AAFE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Sheet1!$E$9:$E$109</c:f>
              <c:numCache>
                <c:formatCode>General</c:formatCode>
                <c:ptCount val="101"/>
                <c:pt idx="0">
                  <c:v>0.0</c:v>
                </c:pt>
                <c:pt idx="1">
                  <c:v>-0.0100503358535014</c:v>
                </c:pt>
                <c:pt idx="2">
                  <c:v>-0.0202027073175195</c:v>
                </c:pt>
                <c:pt idx="3">
                  <c:v>-0.0304592074847086</c:v>
                </c:pt>
                <c:pt idx="4">
                  <c:v>-0.0408219945202552</c:v>
                </c:pt>
                <c:pt idx="5">
                  <c:v>-0.0512932943875506</c:v>
                </c:pt>
                <c:pt idx="6">
                  <c:v>-0.0618754037180875</c:v>
                </c:pt>
                <c:pt idx="7">
                  <c:v>-0.0725706928348354</c:v>
                </c:pt>
                <c:pt idx="8">
                  <c:v>-0.083381608939051</c:v>
                </c:pt>
                <c:pt idx="9">
                  <c:v>-0.0943106794712413</c:v>
                </c:pt>
                <c:pt idx="10">
                  <c:v>-0.105360515657826</c:v>
                </c:pt>
                <c:pt idx="11">
                  <c:v>-0.116533816255951</c:v>
                </c:pt>
                <c:pt idx="12">
                  <c:v>-0.127833371509885</c:v>
                </c:pt>
                <c:pt idx="13">
                  <c:v>-0.139262067333508</c:v>
                </c:pt>
                <c:pt idx="14">
                  <c:v>-0.150822889734584</c:v>
                </c:pt>
                <c:pt idx="15">
                  <c:v>-0.162518929497775</c:v>
                </c:pt>
                <c:pt idx="16">
                  <c:v>-0.174353387144778</c:v>
                </c:pt>
                <c:pt idx="17">
                  <c:v>-0.186329578191493</c:v>
                </c:pt>
                <c:pt idx="18">
                  <c:v>-0.198450938723838</c:v>
                </c:pt>
                <c:pt idx="19">
                  <c:v>-0.210721031315653</c:v>
                </c:pt>
                <c:pt idx="20">
                  <c:v>-0.22314355131421</c:v>
                </c:pt>
                <c:pt idx="21">
                  <c:v>-0.23572233352107</c:v>
                </c:pt>
                <c:pt idx="22">
                  <c:v>-0.2484613592985</c:v>
                </c:pt>
                <c:pt idx="23">
                  <c:v>-0.261364764134407</c:v>
                </c:pt>
                <c:pt idx="24">
                  <c:v>-0.27443684570176</c:v>
                </c:pt>
                <c:pt idx="25">
                  <c:v>-0.287682072451781</c:v>
                </c:pt>
                <c:pt idx="26">
                  <c:v>-0.301105092783922</c:v>
                </c:pt>
                <c:pt idx="27">
                  <c:v>-0.3147107448397</c:v>
                </c:pt>
                <c:pt idx="28">
                  <c:v>-0.328504066972036</c:v>
                </c:pt>
                <c:pt idx="29">
                  <c:v>-0.342490308946776</c:v>
                </c:pt>
                <c:pt idx="30">
                  <c:v>-0.356674943938732</c:v>
                </c:pt>
                <c:pt idx="31">
                  <c:v>-0.371063681390832</c:v>
                </c:pt>
                <c:pt idx="32">
                  <c:v>-0.385662480811985</c:v>
                </c:pt>
                <c:pt idx="33">
                  <c:v>-0.400477566597125</c:v>
                </c:pt>
                <c:pt idx="34">
                  <c:v>-0.415515443961666</c:v>
                </c:pt>
                <c:pt idx="35">
                  <c:v>-0.430782916092454</c:v>
                </c:pt>
                <c:pt idx="36">
                  <c:v>-0.446287102628419</c:v>
                </c:pt>
                <c:pt idx="37">
                  <c:v>-0.462035459596559</c:v>
                </c:pt>
                <c:pt idx="38">
                  <c:v>-0.478035800943</c:v>
                </c:pt>
                <c:pt idx="39">
                  <c:v>-0.49429632181478</c:v>
                </c:pt>
                <c:pt idx="40">
                  <c:v>-0.510825623765991</c:v>
                </c:pt>
                <c:pt idx="41">
                  <c:v>-0.527632742082372</c:v>
                </c:pt>
                <c:pt idx="42">
                  <c:v>-0.544727175441672</c:v>
                </c:pt>
                <c:pt idx="43">
                  <c:v>-0.562118918153541</c:v>
                </c:pt>
                <c:pt idx="44">
                  <c:v>-0.579818495252942</c:v>
                </c:pt>
                <c:pt idx="45">
                  <c:v>-0.59783700075562</c:v>
                </c:pt>
                <c:pt idx="46">
                  <c:v>-0.616186139423817</c:v>
                </c:pt>
                <c:pt idx="47">
                  <c:v>-0.634878272435969</c:v>
                </c:pt>
                <c:pt idx="48">
                  <c:v>-0.653926467406664</c:v>
                </c:pt>
                <c:pt idx="49">
                  <c:v>-0.673344553263766</c:v>
                </c:pt>
                <c:pt idx="50">
                  <c:v>-0.693147180559945</c:v>
                </c:pt>
                <c:pt idx="51">
                  <c:v>-0.713349887877465</c:v>
                </c:pt>
                <c:pt idx="52">
                  <c:v>-0.7339691750802</c:v>
                </c:pt>
                <c:pt idx="53">
                  <c:v>-0.755022584278033</c:v>
                </c:pt>
                <c:pt idx="54">
                  <c:v>-0.776528789498996</c:v>
                </c:pt>
                <c:pt idx="55">
                  <c:v>-0.798507696217772</c:v>
                </c:pt>
                <c:pt idx="56">
                  <c:v>-0.82098055206983</c:v>
                </c:pt>
                <c:pt idx="57">
                  <c:v>-0.843970070294529</c:v>
                </c:pt>
                <c:pt idx="58">
                  <c:v>-0.867500567704723</c:v>
                </c:pt>
                <c:pt idx="59">
                  <c:v>-0.891598119283784</c:v>
                </c:pt>
                <c:pt idx="60">
                  <c:v>-0.916290731874155</c:v>
                </c:pt>
                <c:pt idx="61">
                  <c:v>-0.941608539858445</c:v>
                </c:pt>
                <c:pt idx="62">
                  <c:v>-0.967584026261706</c:v>
                </c:pt>
                <c:pt idx="63">
                  <c:v>-0.994252273343867</c:v>
                </c:pt>
                <c:pt idx="64">
                  <c:v>-1.021651247531981</c:v>
                </c:pt>
                <c:pt idx="65">
                  <c:v>-1.049822124498678</c:v>
                </c:pt>
                <c:pt idx="66">
                  <c:v>-1.07880966137193</c:v>
                </c:pt>
                <c:pt idx="67">
                  <c:v>-1.108662624521611</c:v>
                </c:pt>
                <c:pt idx="68">
                  <c:v>-1.139434283188365</c:v>
                </c:pt>
                <c:pt idx="69">
                  <c:v>-1.171182981502945</c:v>
                </c:pt>
                <c:pt idx="70">
                  <c:v>-1.203972804325936</c:v>
                </c:pt>
                <c:pt idx="71">
                  <c:v>-1.237874356001617</c:v>
                </c:pt>
                <c:pt idx="72">
                  <c:v>-1.272965675812887</c:v>
                </c:pt>
                <c:pt idx="73">
                  <c:v>-1.309333319983762</c:v>
                </c:pt>
                <c:pt idx="74">
                  <c:v>-1.347073647966609</c:v>
                </c:pt>
                <c:pt idx="75">
                  <c:v>-1.386294361119891</c:v>
                </c:pt>
                <c:pt idx="76">
                  <c:v>-1.427116355640146</c:v>
                </c:pt>
                <c:pt idx="77">
                  <c:v>-1.469675970058942</c:v>
                </c:pt>
                <c:pt idx="78">
                  <c:v>-1.514127732629776</c:v>
                </c:pt>
                <c:pt idx="79">
                  <c:v>-1.560647748264668</c:v>
                </c:pt>
                <c:pt idx="80">
                  <c:v>-1.6094379124341</c:v>
                </c:pt>
                <c:pt idx="81">
                  <c:v>-1.660731206821651</c:v>
                </c:pt>
                <c:pt idx="82">
                  <c:v>-1.714798428091927</c:v>
                </c:pt>
                <c:pt idx="83">
                  <c:v>-1.771956841931875</c:v>
                </c:pt>
                <c:pt idx="84">
                  <c:v>-1.83258146374831</c:v>
                </c:pt>
                <c:pt idx="85">
                  <c:v>-1.897119984885881</c:v>
                </c:pt>
                <c:pt idx="86">
                  <c:v>-1.966112856372833</c:v>
                </c:pt>
                <c:pt idx="87">
                  <c:v>-2.040220828526554</c:v>
                </c:pt>
                <c:pt idx="88">
                  <c:v>-2.120263536200091</c:v>
                </c:pt>
                <c:pt idx="89">
                  <c:v>-2.207274913189721</c:v>
                </c:pt>
                <c:pt idx="90">
                  <c:v>-2.302585092994045</c:v>
                </c:pt>
                <c:pt idx="91">
                  <c:v>-2.407945608651872</c:v>
                </c:pt>
                <c:pt idx="92">
                  <c:v>-2.525728644308256</c:v>
                </c:pt>
                <c:pt idx="93">
                  <c:v>-2.659260036932778</c:v>
                </c:pt>
                <c:pt idx="94">
                  <c:v>-2.813410716760036</c:v>
                </c:pt>
                <c:pt idx="95">
                  <c:v>-2.995732273553991</c:v>
                </c:pt>
                <c:pt idx="96">
                  <c:v>-3.218875824868201</c:v>
                </c:pt>
                <c:pt idx="97">
                  <c:v>-3.506557897319982</c:v>
                </c:pt>
                <c:pt idx="98">
                  <c:v>-3.912023005428146</c:v>
                </c:pt>
                <c:pt idx="99">
                  <c:v>-4.605170185988091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Sheet1!$F$8</c:f>
              <c:strCache>
                <c:ptCount val="1"/>
                <c:pt idx="0">
                  <c:v>ln[A]/[A]0 - First order</c:v>
                </c:pt>
              </c:strCache>
            </c:strRef>
          </c:tx>
          <c:spPr>
            <a:ln w="381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Sheet1!$F$9:$F$109</c:f>
              <c:numCache>
                <c:formatCode>General</c:formatCode>
                <c:ptCount val="101"/>
                <c:pt idx="0">
                  <c:v>0.0</c:v>
                </c:pt>
                <c:pt idx="1">
                  <c:v>-0.0138629436111989</c:v>
                </c:pt>
                <c:pt idx="2">
                  <c:v>-0.0277258872223978</c:v>
                </c:pt>
                <c:pt idx="3">
                  <c:v>-0.0415888308335968</c:v>
                </c:pt>
                <c:pt idx="4">
                  <c:v>-0.0554517744447956</c:v>
                </c:pt>
                <c:pt idx="5">
                  <c:v>-0.0693147180559945</c:v>
                </c:pt>
                <c:pt idx="6">
                  <c:v>-0.0831776616671934</c:v>
                </c:pt>
                <c:pt idx="7">
                  <c:v>-0.0970406052783922</c:v>
                </c:pt>
                <c:pt idx="8">
                  <c:v>-0.110903548889591</c:v>
                </c:pt>
                <c:pt idx="9">
                  <c:v>-0.12476649250079</c:v>
                </c:pt>
                <c:pt idx="10">
                  <c:v>-0.138629436111989</c:v>
                </c:pt>
                <c:pt idx="11">
                  <c:v>-0.152492379723188</c:v>
                </c:pt>
                <c:pt idx="12">
                  <c:v>-0.166355323334387</c:v>
                </c:pt>
                <c:pt idx="13">
                  <c:v>-0.180218266945586</c:v>
                </c:pt>
                <c:pt idx="14">
                  <c:v>-0.194081210556785</c:v>
                </c:pt>
                <c:pt idx="15">
                  <c:v>-0.207944154167984</c:v>
                </c:pt>
                <c:pt idx="16">
                  <c:v>-0.221807097779183</c:v>
                </c:pt>
                <c:pt idx="17">
                  <c:v>-0.235670041390381</c:v>
                </c:pt>
                <c:pt idx="18">
                  <c:v>-0.24953298500158</c:v>
                </c:pt>
                <c:pt idx="19">
                  <c:v>-0.263395928612779</c:v>
                </c:pt>
                <c:pt idx="20">
                  <c:v>-0.277258872223978</c:v>
                </c:pt>
                <c:pt idx="21">
                  <c:v>-0.291121815835177</c:v>
                </c:pt>
                <c:pt idx="22">
                  <c:v>-0.304984759446376</c:v>
                </c:pt>
                <c:pt idx="23">
                  <c:v>-0.318847703057575</c:v>
                </c:pt>
                <c:pt idx="24">
                  <c:v>-0.332710646668774</c:v>
                </c:pt>
                <c:pt idx="25">
                  <c:v>-0.346573590279973</c:v>
                </c:pt>
                <c:pt idx="26">
                  <c:v>-0.360436533891172</c:v>
                </c:pt>
                <c:pt idx="27">
                  <c:v>-0.37429947750237</c:v>
                </c:pt>
                <c:pt idx="28">
                  <c:v>-0.388162421113569</c:v>
                </c:pt>
                <c:pt idx="29">
                  <c:v>-0.402025364724768</c:v>
                </c:pt>
                <c:pt idx="30">
                  <c:v>-0.415888308335967</c:v>
                </c:pt>
                <c:pt idx="31">
                  <c:v>-0.429751251947166</c:v>
                </c:pt>
                <c:pt idx="32">
                  <c:v>-0.443614195558365</c:v>
                </c:pt>
                <c:pt idx="33">
                  <c:v>-0.457477139169564</c:v>
                </c:pt>
                <c:pt idx="34">
                  <c:v>-0.471340082780763</c:v>
                </c:pt>
                <c:pt idx="35">
                  <c:v>-0.485203026391962</c:v>
                </c:pt>
                <c:pt idx="36">
                  <c:v>-0.499065970003161</c:v>
                </c:pt>
                <c:pt idx="37">
                  <c:v>-0.51292891361436</c:v>
                </c:pt>
                <c:pt idx="38">
                  <c:v>-0.526791857225559</c:v>
                </c:pt>
                <c:pt idx="39">
                  <c:v>-0.540654800836757</c:v>
                </c:pt>
                <c:pt idx="40">
                  <c:v>-0.554517744447956</c:v>
                </c:pt>
                <c:pt idx="41">
                  <c:v>-0.568380688059155</c:v>
                </c:pt>
                <c:pt idx="42">
                  <c:v>-0.582243631670354</c:v>
                </c:pt>
                <c:pt idx="43">
                  <c:v>-0.596106575281553</c:v>
                </c:pt>
                <c:pt idx="44">
                  <c:v>-0.609969518892752</c:v>
                </c:pt>
                <c:pt idx="45">
                  <c:v>-0.623832462503951</c:v>
                </c:pt>
                <c:pt idx="46">
                  <c:v>-0.63769540611515</c:v>
                </c:pt>
                <c:pt idx="47">
                  <c:v>-0.651558349726348</c:v>
                </c:pt>
                <c:pt idx="48">
                  <c:v>-0.665421293337547</c:v>
                </c:pt>
                <c:pt idx="49">
                  <c:v>-0.679284236948746</c:v>
                </c:pt>
                <c:pt idx="50">
                  <c:v>-0.693147180559945</c:v>
                </c:pt>
                <c:pt idx="51">
                  <c:v>-0.707010124171144</c:v>
                </c:pt>
                <c:pt idx="52">
                  <c:v>-0.720873067782343</c:v>
                </c:pt>
                <c:pt idx="53">
                  <c:v>-0.734736011393542</c:v>
                </c:pt>
                <c:pt idx="54">
                  <c:v>-0.748598955004741</c:v>
                </c:pt>
                <c:pt idx="55">
                  <c:v>-0.76246189861594</c:v>
                </c:pt>
                <c:pt idx="56">
                  <c:v>-0.776324842227139</c:v>
                </c:pt>
                <c:pt idx="57">
                  <c:v>-0.790187785838338</c:v>
                </c:pt>
                <c:pt idx="58">
                  <c:v>-0.804050729449537</c:v>
                </c:pt>
                <c:pt idx="59">
                  <c:v>-0.817913673060735</c:v>
                </c:pt>
                <c:pt idx="60">
                  <c:v>-0.831776616671934</c:v>
                </c:pt>
                <c:pt idx="61">
                  <c:v>-0.845639560283133</c:v>
                </c:pt>
                <c:pt idx="62">
                  <c:v>-0.859502503894332</c:v>
                </c:pt>
                <c:pt idx="63">
                  <c:v>-0.873365447505531</c:v>
                </c:pt>
                <c:pt idx="64">
                  <c:v>-0.88722839111673</c:v>
                </c:pt>
                <c:pt idx="65">
                  <c:v>-0.901091334727929</c:v>
                </c:pt>
                <c:pt idx="66">
                  <c:v>-0.914954278339128</c:v>
                </c:pt>
                <c:pt idx="67">
                  <c:v>-0.928817221950327</c:v>
                </c:pt>
                <c:pt idx="68">
                  <c:v>-0.942680165561526</c:v>
                </c:pt>
                <c:pt idx="69">
                  <c:v>-0.956543109172725</c:v>
                </c:pt>
                <c:pt idx="70">
                  <c:v>-0.970406052783923</c:v>
                </c:pt>
                <c:pt idx="71">
                  <c:v>-0.984268996395122</c:v>
                </c:pt>
                <c:pt idx="72">
                  <c:v>-0.998131940006321</c:v>
                </c:pt>
                <c:pt idx="73">
                  <c:v>-1.01199488361752</c:v>
                </c:pt>
                <c:pt idx="74">
                  <c:v>-1.02585782722872</c:v>
                </c:pt>
                <c:pt idx="75">
                  <c:v>-1.039720770839918</c:v>
                </c:pt>
                <c:pt idx="76">
                  <c:v>-1.053583714451117</c:v>
                </c:pt>
                <c:pt idx="77">
                  <c:v>-1.067446658062316</c:v>
                </c:pt>
                <c:pt idx="78">
                  <c:v>-1.081309601673515</c:v>
                </c:pt>
                <c:pt idx="79">
                  <c:v>-1.095172545284714</c:v>
                </c:pt>
                <c:pt idx="80">
                  <c:v>-1.109035488895913</c:v>
                </c:pt>
                <c:pt idx="81">
                  <c:v>-1.122898432507111</c:v>
                </c:pt>
                <c:pt idx="82">
                  <c:v>-1.13676137611831</c:v>
                </c:pt>
                <c:pt idx="83">
                  <c:v>-1.150624319729509</c:v>
                </c:pt>
                <c:pt idx="84">
                  <c:v>-1.164487263340708</c:v>
                </c:pt>
                <c:pt idx="85">
                  <c:v>-1.178350206951907</c:v>
                </c:pt>
                <c:pt idx="86">
                  <c:v>-1.192213150563106</c:v>
                </c:pt>
                <c:pt idx="87">
                  <c:v>-1.206076094174305</c:v>
                </c:pt>
                <c:pt idx="88">
                  <c:v>-1.219939037785504</c:v>
                </c:pt>
                <c:pt idx="89">
                  <c:v>-1.233801981396703</c:v>
                </c:pt>
                <c:pt idx="90">
                  <c:v>-1.247664925007901</c:v>
                </c:pt>
                <c:pt idx="91">
                  <c:v>-1.2615278686191</c:v>
                </c:pt>
                <c:pt idx="92">
                  <c:v>-1.275390812230299</c:v>
                </c:pt>
                <c:pt idx="93">
                  <c:v>-1.289253755841498</c:v>
                </c:pt>
                <c:pt idx="94">
                  <c:v>-1.303116699452697</c:v>
                </c:pt>
                <c:pt idx="95">
                  <c:v>-1.316979643063896</c:v>
                </c:pt>
                <c:pt idx="96">
                  <c:v>-1.330842586675095</c:v>
                </c:pt>
                <c:pt idx="97">
                  <c:v>-1.344705530286294</c:v>
                </c:pt>
                <c:pt idx="98">
                  <c:v>-1.358568473897493</c:v>
                </c:pt>
                <c:pt idx="99">
                  <c:v>-1.372431417508692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Sheet1!$G$8</c:f>
              <c:strCache>
                <c:ptCount val="1"/>
                <c:pt idx="0">
                  <c:v>ln[A]/[A]0 - Second order</c:v>
                </c:pt>
              </c:strCache>
            </c:strRef>
          </c:tx>
          <c:spPr>
            <a:ln w="381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Sheet1!$G$9:$G$109</c:f>
              <c:numCache>
                <c:formatCode>General</c:formatCode>
                <c:ptCount val="101"/>
                <c:pt idx="0">
                  <c:v>0.0</c:v>
                </c:pt>
                <c:pt idx="1">
                  <c:v>-0.0198026272961797</c:v>
                </c:pt>
                <c:pt idx="2">
                  <c:v>-0.0392207131532813</c:v>
                </c:pt>
                <c:pt idx="3">
                  <c:v>-0.0582689081239757</c:v>
                </c:pt>
                <c:pt idx="4">
                  <c:v>-0.0769610411361284</c:v>
                </c:pt>
                <c:pt idx="5">
                  <c:v>-0.0953101798043247</c:v>
                </c:pt>
                <c:pt idx="6">
                  <c:v>-0.113328685307003</c:v>
                </c:pt>
                <c:pt idx="7">
                  <c:v>-0.131028262406404</c:v>
                </c:pt>
                <c:pt idx="8">
                  <c:v>-0.148420005118273</c:v>
                </c:pt>
                <c:pt idx="9">
                  <c:v>-0.165514438477573</c:v>
                </c:pt>
                <c:pt idx="10">
                  <c:v>-0.182321556793955</c:v>
                </c:pt>
                <c:pt idx="11">
                  <c:v>-0.198850858745165</c:v>
                </c:pt>
                <c:pt idx="12">
                  <c:v>-0.215111379616946</c:v>
                </c:pt>
                <c:pt idx="13">
                  <c:v>-0.231111720963387</c:v>
                </c:pt>
                <c:pt idx="14">
                  <c:v>-0.246860077931526</c:v>
                </c:pt>
                <c:pt idx="15">
                  <c:v>-0.262364264467491</c:v>
                </c:pt>
                <c:pt idx="16">
                  <c:v>-0.277631736598279</c:v>
                </c:pt>
                <c:pt idx="17">
                  <c:v>-0.29266961396282</c:v>
                </c:pt>
                <c:pt idx="18">
                  <c:v>-0.307484699747961</c:v>
                </c:pt>
                <c:pt idx="19">
                  <c:v>-0.322083499169113</c:v>
                </c:pt>
                <c:pt idx="20">
                  <c:v>-0.336472236621213</c:v>
                </c:pt>
                <c:pt idx="21">
                  <c:v>-0.350656871613169</c:v>
                </c:pt>
                <c:pt idx="22">
                  <c:v>-0.364643113587909</c:v>
                </c:pt>
                <c:pt idx="23">
                  <c:v>-0.378436435720245</c:v>
                </c:pt>
                <c:pt idx="24">
                  <c:v>-0.392042087776024</c:v>
                </c:pt>
                <c:pt idx="25">
                  <c:v>-0.405465108108164</c:v>
                </c:pt>
                <c:pt idx="26">
                  <c:v>-0.418710334858185</c:v>
                </c:pt>
                <c:pt idx="27">
                  <c:v>-0.431782416425538</c:v>
                </c:pt>
                <c:pt idx="28">
                  <c:v>-0.444685821261446</c:v>
                </c:pt>
                <c:pt idx="29">
                  <c:v>-0.457424847038876</c:v>
                </c:pt>
                <c:pt idx="30">
                  <c:v>-0.470003629245736</c:v>
                </c:pt>
                <c:pt idx="31">
                  <c:v>-0.482426149244293</c:v>
                </c:pt>
                <c:pt idx="32">
                  <c:v>-0.494696241836107</c:v>
                </c:pt>
                <c:pt idx="33">
                  <c:v>-0.506817602368452</c:v>
                </c:pt>
                <c:pt idx="34">
                  <c:v>-0.518793793415168</c:v>
                </c:pt>
                <c:pt idx="35">
                  <c:v>-0.53062825106217</c:v>
                </c:pt>
                <c:pt idx="36">
                  <c:v>-0.542324290825362</c:v>
                </c:pt>
                <c:pt idx="37">
                  <c:v>-0.553885113226438</c:v>
                </c:pt>
                <c:pt idx="38">
                  <c:v>-0.565313809050061</c:v>
                </c:pt>
                <c:pt idx="39">
                  <c:v>-0.576613364303994</c:v>
                </c:pt>
                <c:pt idx="40">
                  <c:v>-0.587786664902119</c:v>
                </c:pt>
                <c:pt idx="41">
                  <c:v>-0.598836501088704</c:v>
                </c:pt>
                <c:pt idx="42">
                  <c:v>-0.609765571620894</c:v>
                </c:pt>
                <c:pt idx="43">
                  <c:v>-0.62057648772511</c:v>
                </c:pt>
                <c:pt idx="44">
                  <c:v>-0.631271776841858</c:v>
                </c:pt>
                <c:pt idx="45">
                  <c:v>-0.641853886172395</c:v>
                </c:pt>
                <c:pt idx="46">
                  <c:v>-0.65232518603969</c:v>
                </c:pt>
                <c:pt idx="47">
                  <c:v>-0.662687973075237</c:v>
                </c:pt>
                <c:pt idx="48">
                  <c:v>-0.672944473242426</c:v>
                </c:pt>
                <c:pt idx="49">
                  <c:v>-0.683096844706444</c:v>
                </c:pt>
                <c:pt idx="50">
                  <c:v>-0.693147180559945</c:v>
                </c:pt>
                <c:pt idx="51">
                  <c:v>-0.703097511413113</c:v>
                </c:pt>
                <c:pt idx="52">
                  <c:v>-0.712949807856125</c:v>
                </c:pt>
                <c:pt idx="53">
                  <c:v>-0.72270598280149</c:v>
                </c:pt>
                <c:pt idx="54">
                  <c:v>-0.732367893713226</c:v>
                </c:pt>
                <c:pt idx="55">
                  <c:v>-0.741937344729377</c:v>
                </c:pt>
                <c:pt idx="56">
                  <c:v>-0.751416088683921</c:v>
                </c:pt>
                <c:pt idx="57">
                  <c:v>-0.76080582903376</c:v>
                </c:pt>
                <c:pt idx="58">
                  <c:v>-0.770108221696074</c:v>
                </c:pt>
                <c:pt idx="59">
                  <c:v>-0.779324876800998</c:v>
                </c:pt>
                <c:pt idx="60">
                  <c:v>-0.78845736036427</c:v>
                </c:pt>
                <c:pt idx="61">
                  <c:v>-0.797507195884188</c:v>
                </c:pt>
                <c:pt idx="62">
                  <c:v>-0.806475865866948</c:v>
                </c:pt>
                <c:pt idx="63">
                  <c:v>-0.815364813284194</c:v>
                </c:pt>
                <c:pt idx="64">
                  <c:v>-0.824175442966349</c:v>
                </c:pt>
                <c:pt idx="65">
                  <c:v>-0.832909122935104</c:v>
                </c:pt>
                <c:pt idx="66">
                  <c:v>-0.841567185678218</c:v>
                </c:pt>
                <c:pt idx="67">
                  <c:v>-0.85015092936961</c:v>
                </c:pt>
                <c:pt idx="68">
                  <c:v>-0.858661619037519</c:v>
                </c:pt>
                <c:pt idx="69">
                  <c:v>-0.867100487683383</c:v>
                </c:pt>
                <c:pt idx="70">
                  <c:v>-0.8754687373539</c:v>
                </c:pt>
                <c:pt idx="71">
                  <c:v>-0.883767540168595</c:v>
                </c:pt>
                <c:pt idx="72">
                  <c:v>-0.89199803930511</c:v>
                </c:pt>
                <c:pt idx="73">
                  <c:v>-0.900161349944271</c:v>
                </c:pt>
                <c:pt idx="74">
                  <c:v>-0.908258560176891</c:v>
                </c:pt>
                <c:pt idx="75">
                  <c:v>-0.916290731874155</c:v>
                </c:pt>
                <c:pt idx="76">
                  <c:v>-0.924258901523332</c:v>
                </c:pt>
                <c:pt idx="77">
                  <c:v>-0.932164081030445</c:v>
                </c:pt>
                <c:pt idx="78">
                  <c:v>-0.940007258491471</c:v>
                </c:pt>
                <c:pt idx="79">
                  <c:v>-0.947789398933526</c:v>
                </c:pt>
                <c:pt idx="80">
                  <c:v>-0.955511445027436</c:v>
                </c:pt>
                <c:pt idx="81">
                  <c:v>-0.963174317773006</c:v>
                </c:pt>
                <c:pt idx="82">
                  <c:v>-0.970778917158225</c:v>
                </c:pt>
                <c:pt idx="83">
                  <c:v>-0.978326122793608</c:v>
                </c:pt>
                <c:pt idx="84">
                  <c:v>-0.985816794522765</c:v>
                </c:pt>
                <c:pt idx="85">
                  <c:v>-0.993251773010284</c:v>
                </c:pt>
                <c:pt idx="86">
                  <c:v>-1.000631880307906</c:v>
                </c:pt>
                <c:pt idx="87">
                  <c:v>-1.007957920399979</c:v>
                </c:pt>
                <c:pt idx="88">
                  <c:v>-1.015230679729059</c:v>
                </c:pt>
                <c:pt idx="89">
                  <c:v>-1.022450927702546</c:v>
                </c:pt>
                <c:pt idx="90">
                  <c:v>-1.029619417181158</c:v>
                </c:pt>
                <c:pt idx="91">
                  <c:v>-1.036736884950022</c:v>
                </c:pt>
                <c:pt idx="92">
                  <c:v>-1.043804052173115</c:v>
                </c:pt>
                <c:pt idx="93">
                  <c:v>-1.050821624831761</c:v>
                </c:pt>
                <c:pt idx="94">
                  <c:v>-1.057790294147855</c:v>
                </c:pt>
                <c:pt idx="95">
                  <c:v>-1.064710736992428</c:v>
                </c:pt>
                <c:pt idx="96">
                  <c:v>-1.071583616280191</c:v>
                </c:pt>
                <c:pt idx="97">
                  <c:v>-1.07840958135059</c:v>
                </c:pt>
                <c:pt idx="98">
                  <c:v>-1.085189268335969</c:v>
                </c:pt>
                <c:pt idx="99">
                  <c:v>-1.091923300517313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015592"/>
        <c:axId val="2066008840"/>
      </c:scatterChart>
      <c:valAx>
        <c:axId val="2066015592"/>
        <c:scaling>
          <c:orientation val="minMax"/>
          <c:max val="100.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506561481327121"/>
              <c:y val="0.920126979319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6008840"/>
        <c:crosses val="autoZero"/>
        <c:crossBetween val="midCat"/>
        <c:majorUnit val="10.0"/>
        <c:minorUnit val="5.0"/>
      </c:valAx>
      <c:valAx>
        <c:axId val="2066008840"/>
        <c:scaling>
          <c:orientation val="minMax"/>
          <c:min val="-2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ln([A]/[A]0)</a:t>
                </a:r>
              </a:p>
            </c:rich>
          </c:tx>
          <c:layout>
            <c:manualLayout>
              <c:xMode val="edge"/>
              <c:yMode val="edge"/>
              <c:x val="0.0517017697929536"/>
              <c:y val="0.335462922903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6015592"/>
        <c:crosses val="autoZero"/>
        <c:crossBetween val="midCat"/>
      </c:valAx>
      <c:spPr>
        <a:solidFill>
          <a:srgbClr val="CDCDCD"/>
        </a:solidFill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351606805293"/>
          <c:y val="0.597443540711257"/>
          <c:w val="0.459317386838932"/>
          <c:h val="0.214057281301376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Time Courses for Different Reaction Orders</a:t>
            </a:r>
          </a:p>
        </c:rich>
      </c:tx>
      <c:layout>
        <c:manualLayout>
          <c:xMode val="edge"/>
          <c:yMode val="edge"/>
          <c:x val="0.0971128112766622"/>
          <c:y val="0.04153348619884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03546568028"/>
          <c:y val="0.135037392786839"/>
          <c:w val="0.771653296073598"/>
          <c:h val="0.73429063554555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Sheet1!$H$8</c:f>
              <c:strCache>
                <c:ptCount val="1"/>
                <c:pt idx="0">
                  <c:v>1/[A] - zero order</c:v>
                </c:pt>
              </c:strCache>
            </c:strRef>
          </c:tx>
          <c:spPr>
            <a:ln w="38100">
              <a:solidFill>
                <a:srgbClr val="63AAFE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Sheet1!$H$9:$H$109</c:f>
              <c:numCache>
                <c:formatCode>General</c:formatCode>
                <c:ptCount val="101"/>
                <c:pt idx="0">
                  <c:v>0.01</c:v>
                </c:pt>
                <c:pt idx="1">
                  <c:v>0.0101010101010101</c:v>
                </c:pt>
                <c:pt idx="2">
                  <c:v>0.0102040816326531</c:v>
                </c:pt>
                <c:pt idx="3">
                  <c:v>0.0103092783505155</c:v>
                </c:pt>
                <c:pt idx="4">
                  <c:v>0.0104166666666667</c:v>
                </c:pt>
                <c:pt idx="5">
                  <c:v>0.0105263157894737</c:v>
                </c:pt>
                <c:pt idx="6">
                  <c:v>0.0106382978723404</c:v>
                </c:pt>
                <c:pt idx="7">
                  <c:v>0.010752688172043</c:v>
                </c:pt>
                <c:pt idx="8">
                  <c:v>0.0108695652173913</c:v>
                </c:pt>
                <c:pt idx="9">
                  <c:v>0.010989010989011</c:v>
                </c:pt>
                <c:pt idx="10">
                  <c:v>0.0111111111111111</c:v>
                </c:pt>
                <c:pt idx="11">
                  <c:v>0.0112359550561798</c:v>
                </c:pt>
                <c:pt idx="12">
                  <c:v>0.0113636363636364</c:v>
                </c:pt>
                <c:pt idx="13">
                  <c:v>0.0114942528735632</c:v>
                </c:pt>
                <c:pt idx="14">
                  <c:v>0.0116279069767442</c:v>
                </c:pt>
                <c:pt idx="15">
                  <c:v>0.0117647058823529</c:v>
                </c:pt>
                <c:pt idx="16">
                  <c:v>0.0119047619047619</c:v>
                </c:pt>
                <c:pt idx="17">
                  <c:v>0.0120481927710843</c:v>
                </c:pt>
                <c:pt idx="18">
                  <c:v>0.0121951219512195</c:v>
                </c:pt>
                <c:pt idx="19">
                  <c:v>0.0123456790123457</c:v>
                </c:pt>
                <c:pt idx="20">
                  <c:v>0.0125</c:v>
                </c:pt>
                <c:pt idx="21">
                  <c:v>0.0126582278481013</c:v>
                </c:pt>
                <c:pt idx="22">
                  <c:v>0.0128205128205128</c:v>
                </c:pt>
                <c:pt idx="23">
                  <c:v>0.012987012987013</c:v>
                </c:pt>
                <c:pt idx="24">
                  <c:v>0.0131578947368421</c:v>
                </c:pt>
                <c:pt idx="25">
                  <c:v>0.0133333333333333</c:v>
                </c:pt>
                <c:pt idx="26">
                  <c:v>0.0135135135135135</c:v>
                </c:pt>
                <c:pt idx="27">
                  <c:v>0.0136986301369863</c:v>
                </c:pt>
                <c:pt idx="28">
                  <c:v>0.0138888888888889</c:v>
                </c:pt>
                <c:pt idx="29">
                  <c:v>0.0140845070422535</c:v>
                </c:pt>
                <c:pt idx="30">
                  <c:v>0.0142857142857143</c:v>
                </c:pt>
                <c:pt idx="31">
                  <c:v>0.0144927536231884</c:v>
                </c:pt>
                <c:pt idx="32">
                  <c:v>0.0147058823529412</c:v>
                </c:pt>
                <c:pt idx="33">
                  <c:v>0.0149253731343284</c:v>
                </c:pt>
                <c:pt idx="34">
                  <c:v>0.0151515151515151</c:v>
                </c:pt>
                <c:pt idx="35">
                  <c:v>0.0153846153846154</c:v>
                </c:pt>
                <c:pt idx="36">
                  <c:v>0.015625</c:v>
                </c:pt>
                <c:pt idx="37">
                  <c:v>0.0158730158730159</c:v>
                </c:pt>
                <c:pt idx="38">
                  <c:v>0.0161290322580645</c:v>
                </c:pt>
                <c:pt idx="39">
                  <c:v>0.0163934426229508</c:v>
                </c:pt>
                <c:pt idx="40">
                  <c:v>0.0166666666666667</c:v>
                </c:pt>
                <c:pt idx="41">
                  <c:v>0.0169491525423729</c:v>
                </c:pt>
                <c:pt idx="42">
                  <c:v>0.0172413793103448</c:v>
                </c:pt>
                <c:pt idx="43">
                  <c:v>0.0175438596491228</c:v>
                </c:pt>
                <c:pt idx="44">
                  <c:v>0.0178571428571429</c:v>
                </c:pt>
                <c:pt idx="45">
                  <c:v>0.0181818181818182</c:v>
                </c:pt>
                <c:pt idx="46">
                  <c:v>0.0185185185185185</c:v>
                </c:pt>
                <c:pt idx="47">
                  <c:v>0.0188679245283019</c:v>
                </c:pt>
                <c:pt idx="48">
                  <c:v>0.0192307692307692</c:v>
                </c:pt>
                <c:pt idx="49">
                  <c:v>0.0196078431372549</c:v>
                </c:pt>
                <c:pt idx="50">
                  <c:v>0.02</c:v>
                </c:pt>
                <c:pt idx="51">
                  <c:v>0.0204081632653061</c:v>
                </c:pt>
                <c:pt idx="52">
                  <c:v>0.0208333333333333</c:v>
                </c:pt>
                <c:pt idx="53">
                  <c:v>0.0212765957446808</c:v>
                </c:pt>
                <c:pt idx="54">
                  <c:v>0.0217391304347826</c:v>
                </c:pt>
                <c:pt idx="55">
                  <c:v>0.0222222222222222</c:v>
                </c:pt>
                <c:pt idx="56">
                  <c:v>0.0227272727272727</c:v>
                </c:pt>
                <c:pt idx="57">
                  <c:v>0.0232558139534884</c:v>
                </c:pt>
                <c:pt idx="58">
                  <c:v>0.0238095238095238</c:v>
                </c:pt>
                <c:pt idx="59">
                  <c:v>0.024390243902439</c:v>
                </c:pt>
                <c:pt idx="60">
                  <c:v>0.025</c:v>
                </c:pt>
                <c:pt idx="61">
                  <c:v>0.0256410256410256</c:v>
                </c:pt>
                <c:pt idx="62">
                  <c:v>0.0263157894736842</c:v>
                </c:pt>
                <c:pt idx="63">
                  <c:v>0.027027027027027</c:v>
                </c:pt>
                <c:pt idx="64">
                  <c:v>0.0277777777777778</c:v>
                </c:pt>
                <c:pt idx="65">
                  <c:v>0.0285714285714286</c:v>
                </c:pt>
                <c:pt idx="66">
                  <c:v>0.0294117647058823</c:v>
                </c:pt>
                <c:pt idx="67">
                  <c:v>0.0303030303030303</c:v>
                </c:pt>
                <c:pt idx="68">
                  <c:v>0.03125</c:v>
                </c:pt>
                <c:pt idx="69">
                  <c:v>0.032258064516129</c:v>
                </c:pt>
                <c:pt idx="70">
                  <c:v>0.0333333333333333</c:v>
                </c:pt>
                <c:pt idx="71">
                  <c:v>0.0344827586206896</c:v>
                </c:pt>
                <c:pt idx="72">
                  <c:v>0.0357142857142857</c:v>
                </c:pt>
                <c:pt idx="73">
                  <c:v>0.037037037037037</c:v>
                </c:pt>
                <c:pt idx="74">
                  <c:v>0.0384615384615385</c:v>
                </c:pt>
                <c:pt idx="75">
                  <c:v>0.04</c:v>
                </c:pt>
                <c:pt idx="76">
                  <c:v>0.0416666666666667</c:v>
                </c:pt>
                <c:pt idx="77">
                  <c:v>0.0434782608695652</c:v>
                </c:pt>
                <c:pt idx="78">
                  <c:v>0.0454545454545454</c:v>
                </c:pt>
                <c:pt idx="79">
                  <c:v>0.0476190476190476</c:v>
                </c:pt>
                <c:pt idx="80">
                  <c:v>0.05</c:v>
                </c:pt>
                <c:pt idx="81">
                  <c:v>0.0526315789473684</c:v>
                </c:pt>
                <c:pt idx="82">
                  <c:v>0.0555555555555555</c:v>
                </c:pt>
                <c:pt idx="83">
                  <c:v>0.0588235294117647</c:v>
                </c:pt>
                <c:pt idx="84">
                  <c:v>0.0625</c:v>
                </c:pt>
                <c:pt idx="85">
                  <c:v>0.0666666666666667</c:v>
                </c:pt>
                <c:pt idx="86">
                  <c:v>0.0714285714285714</c:v>
                </c:pt>
                <c:pt idx="87">
                  <c:v>0.0769230769230769</c:v>
                </c:pt>
                <c:pt idx="88">
                  <c:v>0.0833333333333333</c:v>
                </c:pt>
                <c:pt idx="89">
                  <c:v>0.0909090909090909</c:v>
                </c:pt>
                <c:pt idx="90">
                  <c:v>0.1</c:v>
                </c:pt>
                <c:pt idx="91">
                  <c:v>0.111111111111111</c:v>
                </c:pt>
                <c:pt idx="92">
                  <c:v>0.125</c:v>
                </c:pt>
                <c:pt idx="93">
                  <c:v>0.142857142857143</c:v>
                </c:pt>
                <c:pt idx="94">
                  <c:v>0.166666666666667</c:v>
                </c:pt>
                <c:pt idx="95">
                  <c:v>0.2</c:v>
                </c:pt>
                <c:pt idx="96">
                  <c:v>0.25</c:v>
                </c:pt>
                <c:pt idx="97">
                  <c:v>0.333333333333333</c:v>
                </c:pt>
                <c:pt idx="98">
                  <c:v>0.5</c:v>
                </c:pt>
                <c:pt idx="99">
                  <c:v>1.0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Sheet1!$I$8</c:f>
              <c:strCache>
                <c:ptCount val="1"/>
                <c:pt idx="0">
                  <c:v>1/[A] - first order</c:v>
                </c:pt>
              </c:strCache>
            </c:strRef>
          </c:tx>
          <c:spPr>
            <a:ln w="381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Sheet1!$I$9:$I$109</c:f>
              <c:numCache>
                <c:formatCode>General</c:formatCode>
                <c:ptCount val="101"/>
                <c:pt idx="0">
                  <c:v>0.01</c:v>
                </c:pt>
                <c:pt idx="1">
                  <c:v>0.0101395947979003</c:v>
                </c:pt>
                <c:pt idx="2">
                  <c:v>0.0102811382665607</c:v>
                </c:pt>
                <c:pt idx="3">
                  <c:v>0.0104246576084112</c:v>
                </c:pt>
                <c:pt idx="4">
                  <c:v>0.0105701804056138</c:v>
                </c:pt>
                <c:pt idx="5">
                  <c:v>0.0107177346253629</c:v>
                </c:pt>
                <c:pt idx="6">
                  <c:v>0.0108673486252606</c:v>
                </c:pt>
                <c:pt idx="7">
                  <c:v>0.0110190511587661</c:v>
                </c:pt>
                <c:pt idx="8">
                  <c:v>0.0111728713807222</c:v>
                </c:pt>
                <c:pt idx="9">
                  <c:v>0.011328838852958</c:v>
                </c:pt>
                <c:pt idx="10">
                  <c:v>0.0114869835499703</c:v>
                </c:pt>
                <c:pt idx="11">
                  <c:v>0.0116473358646846</c:v>
                </c:pt>
                <c:pt idx="12">
                  <c:v>0.0118099266142953</c:v>
                </c:pt>
                <c:pt idx="13">
                  <c:v>0.0119747870461893</c:v>
                </c:pt>
                <c:pt idx="14">
                  <c:v>0.0121419488439505</c:v>
                </c:pt>
                <c:pt idx="15">
                  <c:v>0.0123114441334492</c:v>
                </c:pt>
                <c:pt idx="16">
                  <c:v>0.0124833054890161</c:v>
                </c:pt>
                <c:pt idx="17">
                  <c:v>0.0126575659397028</c:v>
                </c:pt>
                <c:pt idx="18">
                  <c:v>0.012834258975629</c:v>
                </c:pt>
                <c:pt idx="19">
                  <c:v>0.0130134185544193</c:v>
                </c:pt>
                <c:pt idx="20">
                  <c:v>0.0131950791077289</c:v>
                </c:pt>
                <c:pt idx="21">
                  <c:v>0.0133792755478611</c:v>
                </c:pt>
                <c:pt idx="22">
                  <c:v>0.0135660432744767</c:v>
                </c:pt>
                <c:pt idx="23">
                  <c:v>0.0137554181813974</c:v>
                </c:pt>
                <c:pt idx="24">
                  <c:v>0.0139474366635041</c:v>
                </c:pt>
                <c:pt idx="25">
                  <c:v>0.0141421356237309</c:v>
                </c:pt>
                <c:pt idx="26">
                  <c:v>0.0143395524801583</c:v>
                </c:pt>
                <c:pt idx="27">
                  <c:v>0.0145397251732031</c:v>
                </c:pt>
                <c:pt idx="28">
                  <c:v>0.014742692172911</c:v>
                </c:pt>
                <c:pt idx="29">
                  <c:v>0.0149484924863494</c:v>
                </c:pt>
                <c:pt idx="30">
                  <c:v>0.015157165665104</c:v>
                </c:pt>
                <c:pt idx="31">
                  <c:v>0.0153687518128801</c:v>
                </c:pt>
                <c:pt idx="32">
                  <c:v>0.01558329159321</c:v>
                </c:pt>
                <c:pt idx="33">
                  <c:v>0.0158008262372675</c:v>
                </c:pt>
                <c:pt idx="34">
                  <c:v>0.0160213975517924</c:v>
                </c:pt>
                <c:pt idx="35">
                  <c:v>0.0162450479271247</c:v>
                </c:pt>
                <c:pt idx="36">
                  <c:v>0.0164718203453515</c:v>
                </c:pt>
                <c:pt idx="37">
                  <c:v>0.0167017583885674</c:v>
                </c:pt>
                <c:pt idx="38">
                  <c:v>0.0169349062472505</c:v>
                </c:pt>
                <c:pt idx="39">
                  <c:v>0.0171713087287551</c:v>
                </c:pt>
                <c:pt idx="40">
                  <c:v>0.0174110112659225</c:v>
                </c:pt>
                <c:pt idx="41">
                  <c:v>0.0176540599258131</c:v>
                </c:pt>
                <c:pt idx="42">
                  <c:v>0.0179005014185594</c:v>
                </c:pt>
                <c:pt idx="43">
                  <c:v>0.0181503831063432</c:v>
                </c:pt>
                <c:pt idx="44">
                  <c:v>0.0184037530124975</c:v>
                </c:pt>
                <c:pt idx="45">
                  <c:v>0.0186606598307361</c:v>
                </c:pt>
                <c:pt idx="46">
                  <c:v>0.0189211529345119</c:v>
                </c:pt>
                <c:pt idx="47">
                  <c:v>0.0191852823865053</c:v>
                </c:pt>
                <c:pt idx="48">
                  <c:v>0.0194530989482457</c:v>
                </c:pt>
                <c:pt idx="49">
                  <c:v>0.0197246540898672</c:v>
                </c:pt>
                <c:pt idx="50">
                  <c:v>0.02</c:v>
                </c:pt>
                <c:pt idx="51">
                  <c:v>0.0202791895958006</c:v>
                </c:pt>
                <c:pt idx="52">
                  <c:v>0.0205622765331213</c:v>
                </c:pt>
                <c:pt idx="53">
                  <c:v>0.0208493152168224</c:v>
                </c:pt>
                <c:pt idx="54">
                  <c:v>0.0211403608112276</c:v>
                </c:pt>
                <c:pt idx="55">
                  <c:v>0.0214354692507259</c:v>
                </c:pt>
                <c:pt idx="56">
                  <c:v>0.0217346972505212</c:v>
                </c:pt>
                <c:pt idx="57">
                  <c:v>0.0220381023175322</c:v>
                </c:pt>
                <c:pt idx="58">
                  <c:v>0.0223457427614444</c:v>
                </c:pt>
                <c:pt idx="59">
                  <c:v>0.022657677705916</c:v>
                </c:pt>
                <c:pt idx="60">
                  <c:v>0.0229739670999407</c:v>
                </c:pt>
                <c:pt idx="61">
                  <c:v>0.0232946717293691</c:v>
                </c:pt>
                <c:pt idx="62">
                  <c:v>0.0236198532285906</c:v>
                </c:pt>
                <c:pt idx="63">
                  <c:v>0.0239495740923786</c:v>
                </c:pt>
                <c:pt idx="64">
                  <c:v>0.0242838976879009</c:v>
                </c:pt>
                <c:pt idx="65">
                  <c:v>0.0246228882668983</c:v>
                </c:pt>
                <c:pt idx="66">
                  <c:v>0.0249666109780322</c:v>
                </c:pt>
                <c:pt idx="67">
                  <c:v>0.0253151318794056</c:v>
                </c:pt>
                <c:pt idx="68">
                  <c:v>0.0256685179512581</c:v>
                </c:pt>
                <c:pt idx="69">
                  <c:v>0.0260268371088387</c:v>
                </c:pt>
                <c:pt idx="70">
                  <c:v>0.0263901582154579</c:v>
                </c:pt>
                <c:pt idx="71">
                  <c:v>0.0267585510957222</c:v>
                </c:pt>
                <c:pt idx="72">
                  <c:v>0.0271320865489534</c:v>
                </c:pt>
                <c:pt idx="73">
                  <c:v>0.0275108363627949</c:v>
                </c:pt>
                <c:pt idx="74">
                  <c:v>0.0278948733270081</c:v>
                </c:pt>
                <c:pt idx="75">
                  <c:v>0.0282842712474619</c:v>
                </c:pt>
                <c:pt idx="76">
                  <c:v>0.0286791049603165</c:v>
                </c:pt>
                <c:pt idx="77">
                  <c:v>0.0290794503464062</c:v>
                </c:pt>
                <c:pt idx="78">
                  <c:v>0.029485384345822</c:v>
                </c:pt>
                <c:pt idx="79">
                  <c:v>0.0298969849726988</c:v>
                </c:pt>
                <c:pt idx="80">
                  <c:v>0.030314331330208</c:v>
                </c:pt>
                <c:pt idx="81">
                  <c:v>0.0307375036257602</c:v>
                </c:pt>
                <c:pt idx="82">
                  <c:v>0.03116658318642</c:v>
                </c:pt>
                <c:pt idx="83">
                  <c:v>0.0316016524745351</c:v>
                </c:pt>
                <c:pt idx="84">
                  <c:v>0.0320427951035849</c:v>
                </c:pt>
                <c:pt idx="85">
                  <c:v>0.0324900958542494</c:v>
                </c:pt>
                <c:pt idx="86">
                  <c:v>0.0329436406907029</c:v>
                </c:pt>
                <c:pt idx="87">
                  <c:v>0.0334035167771348</c:v>
                </c:pt>
                <c:pt idx="88">
                  <c:v>0.0338698124945011</c:v>
                </c:pt>
                <c:pt idx="89">
                  <c:v>0.0343426174575101</c:v>
                </c:pt>
                <c:pt idx="90">
                  <c:v>0.034822022531845</c:v>
                </c:pt>
                <c:pt idx="91">
                  <c:v>0.0353081198516262</c:v>
                </c:pt>
                <c:pt idx="92">
                  <c:v>0.0358010028371189</c:v>
                </c:pt>
                <c:pt idx="93">
                  <c:v>0.0363007662126864</c:v>
                </c:pt>
                <c:pt idx="94">
                  <c:v>0.036807506024995</c:v>
                </c:pt>
                <c:pt idx="95">
                  <c:v>0.0373213196614723</c:v>
                </c:pt>
                <c:pt idx="96">
                  <c:v>0.0378423058690238</c:v>
                </c:pt>
                <c:pt idx="97">
                  <c:v>0.0383705647730106</c:v>
                </c:pt>
                <c:pt idx="98">
                  <c:v>0.0389061978964914</c:v>
                </c:pt>
                <c:pt idx="99">
                  <c:v>0.0394493081797344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Sheet1!$J$8</c:f>
              <c:strCache>
                <c:ptCount val="1"/>
                <c:pt idx="0">
                  <c:v>1/[A] - second order</c:v>
                </c:pt>
              </c:strCache>
            </c:strRef>
          </c:tx>
          <c:spPr>
            <a:ln w="381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Sheet1!$A$9:$A$109</c:f>
              <c:numCache>
                <c:formatCode>General</c:formatCode>
                <c:ptCount val="1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</c:numCache>
            </c:numRef>
          </c:xVal>
          <c:yVal>
            <c:numRef>
              <c:f>Sheet1!$J$9:$J$109</c:f>
              <c:numCache>
                <c:formatCode>General</c:formatCode>
                <c:ptCount val="101"/>
                <c:pt idx="0">
                  <c:v>0.01</c:v>
                </c:pt>
                <c:pt idx="1">
                  <c:v>0.0102</c:v>
                </c:pt>
                <c:pt idx="2">
                  <c:v>0.0104</c:v>
                </c:pt>
                <c:pt idx="3">
                  <c:v>0.0106</c:v>
                </c:pt>
                <c:pt idx="4">
                  <c:v>0.0108</c:v>
                </c:pt>
                <c:pt idx="5">
                  <c:v>0.011</c:v>
                </c:pt>
                <c:pt idx="6">
                  <c:v>0.0112</c:v>
                </c:pt>
                <c:pt idx="7">
                  <c:v>0.0114</c:v>
                </c:pt>
                <c:pt idx="8">
                  <c:v>0.0116</c:v>
                </c:pt>
                <c:pt idx="9">
                  <c:v>0.0118</c:v>
                </c:pt>
                <c:pt idx="10">
                  <c:v>0.012</c:v>
                </c:pt>
                <c:pt idx="11">
                  <c:v>0.0122</c:v>
                </c:pt>
                <c:pt idx="12">
                  <c:v>0.0124</c:v>
                </c:pt>
                <c:pt idx="13">
                  <c:v>0.0126</c:v>
                </c:pt>
                <c:pt idx="14">
                  <c:v>0.0128</c:v>
                </c:pt>
                <c:pt idx="15">
                  <c:v>0.013</c:v>
                </c:pt>
                <c:pt idx="16">
                  <c:v>0.0132</c:v>
                </c:pt>
                <c:pt idx="17">
                  <c:v>0.0134</c:v>
                </c:pt>
                <c:pt idx="18">
                  <c:v>0.0136</c:v>
                </c:pt>
                <c:pt idx="19">
                  <c:v>0.0138</c:v>
                </c:pt>
                <c:pt idx="20">
                  <c:v>0.014</c:v>
                </c:pt>
                <c:pt idx="21">
                  <c:v>0.0142</c:v>
                </c:pt>
                <c:pt idx="22">
                  <c:v>0.0144</c:v>
                </c:pt>
                <c:pt idx="23">
                  <c:v>0.0146</c:v>
                </c:pt>
                <c:pt idx="24">
                  <c:v>0.0148</c:v>
                </c:pt>
                <c:pt idx="25">
                  <c:v>0.015</c:v>
                </c:pt>
                <c:pt idx="26">
                  <c:v>0.0152</c:v>
                </c:pt>
                <c:pt idx="27">
                  <c:v>0.0154</c:v>
                </c:pt>
                <c:pt idx="28">
                  <c:v>0.0156</c:v>
                </c:pt>
                <c:pt idx="29">
                  <c:v>0.0158</c:v>
                </c:pt>
                <c:pt idx="30">
                  <c:v>0.016</c:v>
                </c:pt>
                <c:pt idx="31">
                  <c:v>0.0162</c:v>
                </c:pt>
                <c:pt idx="32">
                  <c:v>0.0164</c:v>
                </c:pt>
                <c:pt idx="33">
                  <c:v>0.0166</c:v>
                </c:pt>
                <c:pt idx="34">
                  <c:v>0.0168</c:v>
                </c:pt>
                <c:pt idx="35">
                  <c:v>0.017</c:v>
                </c:pt>
                <c:pt idx="36">
                  <c:v>0.0172</c:v>
                </c:pt>
                <c:pt idx="37">
                  <c:v>0.0174</c:v>
                </c:pt>
                <c:pt idx="38">
                  <c:v>0.0176</c:v>
                </c:pt>
                <c:pt idx="39">
                  <c:v>0.0178</c:v>
                </c:pt>
                <c:pt idx="40">
                  <c:v>0.018</c:v>
                </c:pt>
                <c:pt idx="41">
                  <c:v>0.0182</c:v>
                </c:pt>
                <c:pt idx="42">
                  <c:v>0.0184</c:v>
                </c:pt>
                <c:pt idx="43">
                  <c:v>0.0186</c:v>
                </c:pt>
                <c:pt idx="44">
                  <c:v>0.0188</c:v>
                </c:pt>
                <c:pt idx="45">
                  <c:v>0.019</c:v>
                </c:pt>
                <c:pt idx="46">
                  <c:v>0.0192</c:v>
                </c:pt>
                <c:pt idx="47">
                  <c:v>0.0194</c:v>
                </c:pt>
                <c:pt idx="48">
                  <c:v>0.0196</c:v>
                </c:pt>
                <c:pt idx="49">
                  <c:v>0.0198</c:v>
                </c:pt>
                <c:pt idx="50">
                  <c:v>0.02</c:v>
                </c:pt>
                <c:pt idx="51">
                  <c:v>0.0202</c:v>
                </c:pt>
                <c:pt idx="52">
                  <c:v>0.0204</c:v>
                </c:pt>
                <c:pt idx="53">
                  <c:v>0.0206</c:v>
                </c:pt>
                <c:pt idx="54">
                  <c:v>0.0208</c:v>
                </c:pt>
                <c:pt idx="55">
                  <c:v>0.021</c:v>
                </c:pt>
                <c:pt idx="56">
                  <c:v>0.0212</c:v>
                </c:pt>
                <c:pt idx="57">
                  <c:v>0.0214</c:v>
                </c:pt>
                <c:pt idx="58">
                  <c:v>0.0216</c:v>
                </c:pt>
                <c:pt idx="59">
                  <c:v>0.0218</c:v>
                </c:pt>
                <c:pt idx="60">
                  <c:v>0.022</c:v>
                </c:pt>
                <c:pt idx="61">
                  <c:v>0.0222</c:v>
                </c:pt>
                <c:pt idx="62">
                  <c:v>0.0224</c:v>
                </c:pt>
                <c:pt idx="63">
                  <c:v>0.0226</c:v>
                </c:pt>
                <c:pt idx="64">
                  <c:v>0.0228</c:v>
                </c:pt>
                <c:pt idx="65">
                  <c:v>0.023</c:v>
                </c:pt>
                <c:pt idx="66">
                  <c:v>0.0232</c:v>
                </c:pt>
                <c:pt idx="67">
                  <c:v>0.0234</c:v>
                </c:pt>
                <c:pt idx="68">
                  <c:v>0.0236</c:v>
                </c:pt>
                <c:pt idx="69">
                  <c:v>0.0238</c:v>
                </c:pt>
                <c:pt idx="70">
                  <c:v>0.024</c:v>
                </c:pt>
                <c:pt idx="71">
                  <c:v>0.0242</c:v>
                </c:pt>
                <c:pt idx="72">
                  <c:v>0.0244</c:v>
                </c:pt>
                <c:pt idx="73">
                  <c:v>0.0246</c:v>
                </c:pt>
                <c:pt idx="74">
                  <c:v>0.0248</c:v>
                </c:pt>
                <c:pt idx="75">
                  <c:v>0.025</c:v>
                </c:pt>
                <c:pt idx="76">
                  <c:v>0.0252</c:v>
                </c:pt>
                <c:pt idx="77">
                  <c:v>0.0254</c:v>
                </c:pt>
                <c:pt idx="78">
                  <c:v>0.0256</c:v>
                </c:pt>
                <c:pt idx="79">
                  <c:v>0.0258</c:v>
                </c:pt>
                <c:pt idx="80">
                  <c:v>0.026</c:v>
                </c:pt>
                <c:pt idx="81">
                  <c:v>0.0262</c:v>
                </c:pt>
                <c:pt idx="82">
                  <c:v>0.0264</c:v>
                </c:pt>
                <c:pt idx="83">
                  <c:v>0.0266</c:v>
                </c:pt>
                <c:pt idx="84">
                  <c:v>0.0268</c:v>
                </c:pt>
                <c:pt idx="85">
                  <c:v>0.027</c:v>
                </c:pt>
                <c:pt idx="86">
                  <c:v>0.0272</c:v>
                </c:pt>
                <c:pt idx="87">
                  <c:v>0.0274</c:v>
                </c:pt>
                <c:pt idx="88">
                  <c:v>0.0276</c:v>
                </c:pt>
                <c:pt idx="89">
                  <c:v>0.0278</c:v>
                </c:pt>
                <c:pt idx="90">
                  <c:v>0.028</c:v>
                </c:pt>
                <c:pt idx="91">
                  <c:v>0.0282</c:v>
                </c:pt>
                <c:pt idx="92">
                  <c:v>0.0284</c:v>
                </c:pt>
                <c:pt idx="93">
                  <c:v>0.0286</c:v>
                </c:pt>
                <c:pt idx="94">
                  <c:v>0.0288</c:v>
                </c:pt>
                <c:pt idx="95">
                  <c:v>0.029</c:v>
                </c:pt>
                <c:pt idx="96">
                  <c:v>0.0292</c:v>
                </c:pt>
                <c:pt idx="97">
                  <c:v>0.0294</c:v>
                </c:pt>
                <c:pt idx="98">
                  <c:v>0.0296</c:v>
                </c:pt>
                <c:pt idx="99">
                  <c:v>0.0298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375992"/>
        <c:axId val="2067382712"/>
      </c:scatterChart>
      <c:valAx>
        <c:axId val="2067375992"/>
        <c:scaling>
          <c:orientation val="minMax"/>
          <c:max val="100.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506561481327121"/>
              <c:y val="0.920126979319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7382712"/>
        <c:crosses val="autoZero"/>
        <c:crossBetween val="midCat"/>
        <c:majorUnit val="10.0"/>
        <c:minorUnit val="5.0"/>
      </c:valAx>
      <c:valAx>
        <c:axId val="2067382712"/>
        <c:scaling>
          <c:orientation val="minMax"/>
          <c:max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1/[A]</a:t>
                </a:r>
              </a:p>
            </c:rich>
          </c:tx>
          <c:layout>
            <c:manualLayout>
              <c:xMode val="edge"/>
              <c:yMode val="edge"/>
              <c:x val="0.043888334846613"/>
              <c:y val="0.4294267543480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7375992"/>
        <c:crosses val="autoZero"/>
        <c:crossBetween val="midCat"/>
      </c:valAx>
      <c:spPr>
        <a:solidFill>
          <a:srgbClr val="CDCDCD"/>
        </a:solidFill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8071833648393"/>
          <c:y val="0.190268235701307"/>
          <c:w val="0.459317386838932"/>
          <c:h val="0.214057281301376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Time Courses for Different Reaction Orders</a:t>
            </a:r>
          </a:p>
        </c:rich>
      </c:tx>
      <c:layout>
        <c:manualLayout>
          <c:xMode val="edge"/>
          <c:yMode val="edge"/>
          <c:x val="0.232859503148118"/>
          <c:y val="0.04153348619884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64609683971"/>
          <c:y val="0.123876678501125"/>
          <c:w val="0.792392311255211"/>
          <c:h val="0.74824152840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Sheet1!$N$8</c:f>
              <c:strCache>
                <c:ptCount val="1"/>
                <c:pt idx="0">
                  <c:v>2x[A] (zero-order)</c:v>
                </c:pt>
              </c:strCache>
            </c:strRef>
          </c:tx>
          <c:spPr>
            <a:ln w="38100">
              <a:solidFill>
                <a:srgbClr val="63AAFE"/>
              </a:solidFill>
              <a:prstDash val="solid"/>
            </a:ln>
          </c:spPr>
          <c:marker>
            <c:symbol val="none"/>
          </c:marker>
          <c:xVal>
            <c:numRef>
              <c:f>Sheet1!$M$9:$M$159</c:f>
              <c:numCache>
                <c:formatCode>General</c:formatCode>
                <c:ptCount val="15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</c:numCache>
            </c:numRef>
          </c:xVal>
          <c:yVal>
            <c:numRef>
              <c:f>Sheet1!$N$9:$N$159</c:f>
              <c:numCache>
                <c:formatCode>General</c:formatCode>
                <c:ptCount val="151"/>
                <c:pt idx="0">
                  <c:v>200.0</c:v>
                </c:pt>
                <c:pt idx="1">
                  <c:v>199.0</c:v>
                </c:pt>
                <c:pt idx="2">
                  <c:v>198.0</c:v>
                </c:pt>
                <c:pt idx="3">
                  <c:v>197.0</c:v>
                </c:pt>
                <c:pt idx="4">
                  <c:v>196.0</c:v>
                </c:pt>
                <c:pt idx="5">
                  <c:v>195.0</c:v>
                </c:pt>
                <c:pt idx="6">
                  <c:v>194.0</c:v>
                </c:pt>
                <c:pt idx="7">
                  <c:v>193.0</c:v>
                </c:pt>
                <c:pt idx="8">
                  <c:v>192.0</c:v>
                </c:pt>
                <c:pt idx="9">
                  <c:v>191.0</c:v>
                </c:pt>
                <c:pt idx="10">
                  <c:v>190.0</c:v>
                </c:pt>
                <c:pt idx="11">
                  <c:v>189.0</c:v>
                </c:pt>
                <c:pt idx="12">
                  <c:v>188.0</c:v>
                </c:pt>
                <c:pt idx="13">
                  <c:v>187.0</c:v>
                </c:pt>
                <c:pt idx="14">
                  <c:v>186.0</c:v>
                </c:pt>
                <c:pt idx="15">
                  <c:v>185.0</c:v>
                </c:pt>
                <c:pt idx="16">
                  <c:v>184.0</c:v>
                </c:pt>
                <c:pt idx="17">
                  <c:v>183.0</c:v>
                </c:pt>
                <c:pt idx="18">
                  <c:v>182.0</c:v>
                </c:pt>
                <c:pt idx="19">
                  <c:v>181.0</c:v>
                </c:pt>
                <c:pt idx="20">
                  <c:v>180.0</c:v>
                </c:pt>
                <c:pt idx="21">
                  <c:v>179.0</c:v>
                </c:pt>
                <c:pt idx="22">
                  <c:v>178.0</c:v>
                </c:pt>
                <c:pt idx="23">
                  <c:v>177.0</c:v>
                </c:pt>
                <c:pt idx="24">
                  <c:v>176.0</c:v>
                </c:pt>
                <c:pt idx="25">
                  <c:v>175.0</c:v>
                </c:pt>
                <c:pt idx="26">
                  <c:v>174.0</c:v>
                </c:pt>
                <c:pt idx="27">
                  <c:v>173.0</c:v>
                </c:pt>
                <c:pt idx="28">
                  <c:v>172.0</c:v>
                </c:pt>
                <c:pt idx="29">
                  <c:v>171.0</c:v>
                </c:pt>
                <c:pt idx="30">
                  <c:v>170.0</c:v>
                </c:pt>
                <c:pt idx="31">
                  <c:v>169.0</c:v>
                </c:pt>
                <c:pt idx="32">
                  <c:v>168.0</c:v>
                </c:pt>
                <c:pt idx="33">
                  <c:v>167.0</c:v>
                </c:pt>
                <c:pt idx="34">
                  <c:v>166.0</c:v>
                </c:pt>
                <c:pt idx="35">
                  <c:v>165.0</c:v>
                </c:pt>
                <c:pt idx="36">
                  <c:v>164.0</c:v>
                </c:pt>
                <c:pt idx="37">
                  <c:v>163.0</c:v>
                </c:pt>
                <c:pt idx="38">
                  <c:v>162.0</c:v>
                </c:pt>
                <c:pt idx="39">
                  <c:v>161.0</c:v>
                </c:pt>
                <c:pt idx="40">
                  <c:v>160.0</c:v>
                </c:pt>
                <c:pt idx="41">
                  <c:v>159.0</c:v>
                </c:pt>
                <c:pt idx="42">
                  <c:v>158.0</c:v>
                </c:pt>
                <c:pt idx="43">
                  <c:v>157.0</c:v>
                </c:pt>
                <c:pt idx="44">
                  <c:v>156.0</c:v>
                </c:pt>
                <c:pt idx="45">
                  <c:v>155.0</c:v>
                </c:pt>
                <c:pt idx="46">
                  <c:v>154.0</c:v>
                </c:pt>
                <c:pt idx="47">
                  <c:v>153.0</c:v>
                </c:pt>
                <c:pt idx="48">
                  <c:v>152.0</c:v>
                </c:pt>
                <c:pt idx="49">
                  <c:v>151.0</c:v>
                </c:pt>
                <c:pt idx="50">
                  <c:v>150.0</c:v>
                </c:pt>
                <c:pt idx="51">
                  <c:v>149.0</c:v>
                </c:pt>
                <c:pt idx="52">
                  <c:v>148.0</c:v>
                </c:pt>
                <c:pt idx="53">
                  <c:v>147.0</c:v>
                </c:pt>
                <c:pt idx="54">
                  <c:v>146.0</c:v>
                </c:pt>
                <c:pt idx="55">
                  <c:v>145.0</c:v>
                </c:pt>
                <c:pt idx="56">
                  <c:v>144.0</c:v>
                </c:pt>
                <c:pt idx="57">
                  <c:v>143.0</c:v>
                </c:pt>
                <c:pt idx="58">
                  <c:v>142.0</c:v>
                </c:pt>
                <c:pt idx="59">
                  <c:v>141.0</c:v>
                </c:pt>
                <c:pt idx="60">
                  <c:v>140.0</c:v>
                </c:pt>
                <c:pt idx="61">
                  <c:v>139.0</c:v>
                </c:pt>
                <c:pt idx="62">
                  <c:v>138.0</c:v>
                </c:pt>
                <c:pt idx="63">
                  <c:v>137.0</c:v>
                </c:pt>
                <c:pt idx="64">
                  <c:v>136.0</c:v>
                </c:pt>
                <c:pt idx="65">
                  <c:v>135.0</c:v>
                </c:pt>
                <c:pt idx="66">
                  <c:v>134.0</c:v>
                </c:pt>
                <c:pt idx="67">
                  <c:v>133.0</c:v>
                </c:pt>
                <c:pt idx="68">
                  <c:v>132.0</c:v>
                </c:pt>
                <c:pt idx="69">
                  <c:v>131.0</c:v>
                </c:pt>
                <c:pt idx="70">
                  <c:v>130.0</c:v>
                </c:pt>
                <c:pt idx="71">
                  <c:v>129.0</c:v>
                </c:pt>
                <c:pt idx="72">
                  <c:v>128.0</c:v>
                </c:pt>
                <c:pt idx="73">
                  <c:v>127.0</c:v>
                </c:pt>
                <c:pt idx="74">
                  <c:v>126.0</c:v>
                </c:pt>
                <c:pt idx="75">
                  <c:v>125.0</c:v>
                </c:pt>
                <c:pt idx="76">
                  <c:v>124.0</c:v>
                </c:pt>
                <c:pt idx="77">
                  <c:v>123.0</c:v>
                </c:pt>
                <c:pt idx="78">
                  <c:v>122.0</c:v>
                </c:pt>
                <c:pt idx="79">
                  <c:v>121.0</c:v>
                </c:pt>
                <c:pt idx="80">
                  <c:v>120.0</c:v>
                </c:pt>
                <c:pt idx="81">
                  <c:v>119.0</c:v>
                </c:pt>
                <c:pt idx="82">
                  <c:v>118.0</c:v>
                </c:pt>
                <c:pt idx="83">
                  <c:v>117.0</c:v>
                </c:pt>
                <c:pt idx="84">
                  <c:v>116.0</c:v>
                </c:pt>
                <c:pt idx="85">
                  <c:v>115.0</c:v>
                </c:pt>
                <c:pt idx="86">
                  <c:v>114.0</c:v>
                </c:pt>
                <c:pt idx="87">
                  <c:v>113.0</c:v>
                </c:pt>
                <c:pt idx="88">
                  <c:v>112.0</c:v>
                </c:pt>
                <c:pt idx="89">
                  <c:v>111.0</c:v>
                </c:pt>
                <c:pt idx="90">
                  <c:v>110.0</c:v>
                </c:pt>
                <c:pt idx="91">
                  <c:v>109.0</c:v>
                </c:pt>
                <c:pt idx="92">
                  <c:v>108.0</c:v>
                </c:pt>
                <c:pt idx="93">
                  <c:v>107.0</c:v>
                </c:pt>
                <c:pt idx="94">
                  <c:v>106.0</c:v>
                </c:pt>
                <c:pt idx="95">
                  <c:v>105.0</c:v>
                </c:pt>
                <c:pt idx="96">
                  <c:v>104.0</c:v>
                </c:pt>
                <c:pt idx="97">
                  <c:v>103.0</c:v>
                </c:pt>
                <c:pt idx="98">
                  <c:v>102.0</c:v>
                </c:pt>
                <c:pt idx="99">
                  <c:v>101.0</c:v>
                </c:pt>
                <c:pt idx="100">
                  <c:v>100.0</c:v>
                </c:pt>
                <c:pt idx="101">
                  <c:v>99.0</c:v>
                </c:pt>
                <c:pt idx="102">
                  <c:v>98.0</c:v>
                </c:pt>
                <c:pt idx="103">
                  <c:v>97.0</c:v>
                </c:pt>
                <c:pt idx="104">
                  <c:v>96.0</c:v>
                </c:pt>
                <c:pt idx="105">
                  <c:v>95.0</c:v>
                </c:pt>
                <c:pt idx="106">
                  <c:v>94.0</c:v>
                </c:pt>
                <c:pt idx="107">
                  <c:v>93.0</c:v>
                </c:pt>
                <c:pt idx="108">
                  <c:v>92.0</c:v>
                </c:pt>
                <c:pt idx="109">
                  <c:v>91.0</c:v>
                </c:pt>
                <c:pt idx="110">
                  <c:v>90.0</c:v>
                </c:pt>
                <c:pt idx="111">
                  <c:v>89.0</c:v>
                </c:pt>
                <c:pt idx="112">
                  <c:v>88.0</c:v>
                </c:pt>
                <c:pt idx="113">
                  <c:v>87.0</c:v>
                </c:pt>
                <c:pt idx="114">
                  <c:v>86.0</c:v>
                </c:pt>
                <c:pt idx="115">
                  <c:v>85.0</c:v>
                </c:pt>
                <c:pt idx="116">
                  <c:v>84.0</c:v>
                </c:pt>
                <c:pt idx="117">
                  <c:v>83.0</c:v>
                </c:pt>
                <c:pt idx="118">
                  <c:v>82.0</c:v>
                </c:pt>
                <c:pt idx="119">
                  <c:v>81.0</c:v>
                </c:pt>
                <c:pt idx="120">
                  <c:v>80.0</c:v>
                </c:pt>
                <c:pt idx="121">
                  <c:v>79.0</c:v>
                </c:pt>
                <c:pt idx="122">
                  <c:v>78.0</c:v>
                </c:pt>
                <c:pt idx="123">
                  <c:v>77.0</c:v>
                </c:pt>
                <c:pt idx="124">
                  <c:v>76.0</c:v>
                </c:pt>
                <c:pt idx="125">
                  <c:v>75.0</c:v>
                </c:pt>
                <c:pt idx="126">
                  <c:v>74.0</c:v>
                </c:pt>
                <c:pt idx="127">
                  <c:v>73.0</c:v>
                </c:pt>
                <c:pt idx="128">
                  <c:v>72.0</c:v>
                </c:pt>
                <c:pt idx="129">
                  <c:v>71.0</c:v>
                </c:pt>
                <c:pt idx="130">
                  <c:v>70.0</c:v>
                </c:pt>
                <c:pt idx="131">
                  <c:v>69.0</c:v>
                </c:pt>
                <c:pt idx="132">
                  <c:v>68.0</c:v>
                </c:pt>
                <c:pt idx="133">
                  <c:v>67.0</c:v>
                </c:pt>
                <c:pt idx="134">
                  <c:v>66.0</c:v>
                </c:pt>
                <c:pt idx="135">
                  <c:v>65.0</c:v>
                </c:pt>
                <c:pt idx="136">
                  <c:v>64.0</c:v>
                </c:pt>
                <c:pt idx="137">
                  <c:v>63.0</c:v>
                </c:pt>
                <c:pt idx="138">
                  <c:v>62.0</c:v>
                </c:pt>
                <c:pt idx="139">
                  <c:v>61.0</c:v>
                </c:pt>
                <c:pt idx="140">
                  <c:v>60.0</c:v>
                </c:pt>
                <c:pt idx="141">
                  <c:v>59.0</c:v>
                </c:pt>
                <c:pt idx="142">
                  <c:v>58.0</c:v>
                </c:pt>
                <c:pt idx="143">
                  <c:v>57.0</c:v>
                </c:pt>
                <c:pt idx="144">
                  <c:v>56.0</c:v>
                </c:pt>
                <c:pt idx="145">
                  <c:v>55.0</c:v>
                </c:pt>
                <c:pt idx="146">
                  <c:v>54.0</c:v>
                </c:pt>
                <c:pt idx="147">
                  <c:v>53.0</c:v>
                </c:pt>
                <c:pt idx="148">
                  <c:v>52.0</c:v>
                </c:pt>
                <c:pt idx="149">
                  <c:v>51.0</c:v>
                </c:pt>
                <c:pt idx="150">
                  <c:v>50.0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Sheet1!$O$8</c:f>
              <c:strCache>
                <c:ptCount val="1"/>
                <c:pt idx="0">
                  <c:v>2x[A] (first-order)</c:v>
                </c:pt>
              </c:strCache>
            </c:strRef>
          </c:tx>
          <c:spPr>
            <a:ln w="381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Sheet1!$M$9:$M$217</c:f>
              <c:numCache>
                <c:formatCode>General</c:formatCode>
                <c:ptCount val="209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</c:numCache>
            </c:numRef>
          </c:xVal>
          <c:yVal>
            <c:numRef>
              <c:f>Sheet1!$O$9:$O$217</c:f>
              <c:numCache>
                <c:formatCode>General</c:formatCode>
                <c:ptCount val="209"/>
                <c:pt idx="0">
                  <c:v>200.0</c:v>
                </c:pt>
                <c:pt idx="1">
                  <c:v>197.2465408986718</c:v>
                </c:pt>
                <c:pt idx="2">
                  <c:v>194.5309894824571</c:v>
                </c:pt>
                <c:pt idx="3">
                  <c:v>191.8528238650529</c:v>
                </c:pt>
                <c:pt idx="4">
                  <c:v>189.2115293451192</c:v>
                </c:pt>
                <c:pt idx="5">
                  <c:v>186.6065983073615</c:v>
                </c:pt>
                <c:pt idx="6">
                  <c:v>184.037530124975</c:v>
                </c:pt>
                <c:pt idx="7">
                  <c:v>181.5038310634322</c:v>
                </c:pt>
                <c:pt idx="8">
                  <c:v>179.0050141855945</c:v>
                </c:pt>
                <c:pt idx="9">
                  <c:v>176.540599258131</c:v>
                </c:pt>
                <c:pt idx="10">
                  <c:v>174.1101126592248</c:v>
                </c:pt>
                <c:pt idx="11">
                  <c:v>171.7130872875507</c:v>
                </c:pt>
                <c:pt idx="12">
                  <c:v>169.3490624725054</c:v>
                </c:pt>
                <c:pt idx="13">
                  <c:v>167.0175838856739</c:v>
                </c:pt>
                <c:pt idx="14">
                  <c:v>164.7182034535146</c:v>
                </c:pt>
                <c:pt idx="15">
                  <c:v>162.4504792712471</c:v>
                </c:pt>
                <c:pt idx="16">
                  <c:v>160.2139755179244</c:v>
                </c:pt>
                <c:pt idx="17">
                  <c:v>158.0082623726754</c:v>
                </c:pt>
                <c:pt idx="18">
                  <c:v>155.8329159321</c:v>
                </c:pt>
                <c:pt idx="19">
                  <c:v>153.6875181288012</c:v>
                </c:pt>
                <c:pt idx="20">
                  <c:v>151.5716566510398</c:v>
                </c:pt>
                <c:pt idx="21">
                  <c:v>149.4849248634938</c:v>
                </c:pt>
                <c:pt idx="22">
                  <c:v>147.4269217291101</c:v>
                </c:pt>
                <c:pt idx="23">
                  <c:v>145.397251732031</c:v>
                </c:pt>
                <c:pt idx="24">
                  <c:v>143.3955248015827</c:v>
                </c:pt>
                <c:pt idx="25">
                  <c:v>141.4213562373095</c:v>
                </c:pt>
                <c:pt idx="26">
                  <c:v>139.4743666350405</c:v>
                </c:pt>
                <c:pt idx="27">
                  <c:v>137.5541818139744</c:v>
                </c:pt>
                <c:pt idx="28">
                  <c:v>135.6604327447672</c:v>
                </c:pt>
                <c:pt idx="29">
                  <c:v>133.7927554786112</c:v>
                </c:pt>
                <c:pt idx="30">
                  <c:v>131.9507910772894</c:v>
                </c:pt>
                <c:pt idx="31">
                  <c:v>130.1341855441934</c:v>
                </c:pt>
                <c:pt idx="32">
                  <c:v>128.3425897562904</c:v>
                </c:pt>
                <c:pt idx="33">
                  <c:v>126.575659397028</c:v>
                </c:pt>
                <c:pt idx="34">
                  <c:v>124.8330548901612</c:v>
                </c:pt>
                <c:pt idx="35">
                  <c:v>123.1144413344916</c:v>
                </c:pt>
                <c:pt idx="36">
                  <c:v>121.4194884395047</c:v>
                </c:pt>
                <c:pt idx="37">
                  <c:v>119.7478704618929</c:v>
                </c:pt>
                <c:pt idx="38">
                  <c:v>118.099266142953</c:v>
                </c:pt>
                <c:pt idx="39">
                  <c:v>116.4733586468456</c:v>
                </c:pt>
                <c:pt idx="40">
                  <c:v>114.8698354997035</c:v>
                </c:pt>
                <c:pt idx="41">
                  <c:v>113.2883885295798</c:v>
                </c:pt>
                <c:pt idx="42">
                  <c:v>111.728713807222</c:v>
                </c:pt>
                <c:pt idx="43">
                  <c:v>110.1905115876611</c:v>
                </c:pt>
                <c:pt idx="44">
                  <c:v>108.6734862526058</c:v>
                </c:pt>
                <c:pt idx="45">
                  <c:v>107.1773462536293</c:v>
                </c:pt>
                <c:pt idx="46">
                  <c:v>105.701804056138</c:v>
                </c:pt>
                <c:pt idx="47">
                  <c:v>104.2465760841121</c:v>
                </c:pt>
                <c:pt idx="48">
                  <c:v>102.8113826656067</c:v>
                </c:pt>
                <c:pt idx="49">
                  <c:v>101.3959479790029</c:v>
                </c:pt>
                <c:pt idx="50">
                  <c:v>100.0</c:v>
                </c:pt>
                <c:pt idx="51">
                  <c:v>98.6232704493359</c:v>
                </c:pt>
                <c:pt idx="52">
                  <c:v>97.26549474122853</c:v>
                </c:pt>
                <c:pt idx="53">
                  <c:v>95.92641193252643</c:v>
                </c:pt>
                <c:pt idx="54">
                  <c:v>94.60576467255959</c:v>
                </c:pt>
                <c:pt idx="55">
                  <c:v>93.30329915368074</c:v>
                </c:pt>
                <c:pt idx="56">
                  <c:v>92.0187650624875</c:v>
                </c:pt>
                <c:pt idx="57">
                  <c:v>90.75191553171607</c:v>
                </c:pt>
                <c:pt idx="58">
                  <c:v>89.50250709279723</c:v>
                </c:pt>
                <c:pt idx="59">
                  <c:v>88.2702996290655</c:v>
                </c:pt>
                <c:pt idx="60">
                  <c:v>87.05505632961241</c:v>
                </c:pt>
                <c:pt idx="61">
                  <c:v>85.85654364377536</c:v>
                </c:pt>
                <c:pt idx="62">
                  <c:v>84.67453123625272</c:v>
                </c:pt>
                <c:pt idx="63">
                  <c:v>83.50879194283694</c:v>
                </c:pt>
                <c:pt idx="64">
                  <c:v>82.35910172675732</c:v>
                </c:pt>
                <c:pt idx="65">
                  <c:v>81.22523963562355</c:v>
                </c:pt>
                <c:pt idx="66">
                  <c:v>80.10698775896221</c:v>
                </c:pt>
                <c:pt idx="67">
                  <c:v>79.00413118633771</c:v>
                </c:pt>
                <c:pt idx="68">
                  <c:v>77.91645796604997</c:v>
                </c:pt>
                <c:pt idx="69">
                  <c:v>76.84375906440061</c:v>
                </c:pt>
                <c:pt idx="70">
                  <c:v>75.7858283255199</c:v>
                </c:pt>
                <c:pt idx="71">
                  <c:v>74.74246243174693</c:v>
                </c:pt>
                <c:pt idx="72">
                  <c:v>73.71346086455505</c:v>
                </c:pt>
                <c:pt idx="73">
                  <c:v>72.69862586601553</c:v>
                </c:pt>
                <c:pt idx="74">
                  <c:v>71.69776240079136</c:v>
                </c:pt>
                <c:pt idx="75">
                  <c:v>70.71067811865474</c:v>
                </c:pt>
                <c:pt idx="76">
                  <c:v>69.73718331752026</c:v>
                </c:pt>
                <c:pt idx="77">
                  <c:v>68.77709090698718</c:v>
                </c:pt>
                <c:pt idx="78">
                  <c:v>67.8302163723836</c:v>
                </c:pt>
                <c:pt idx="79">
                  <c:v>66.89637773930561</c:v>
                </c:pt>
                <c:pt idx="80">
                  <c:v>65.9753955386447</c:v>
                </c:pt>
                <c:pt idx="81">
                  <c:v>65.06709277209669</c:v>
                </c:pt>
                <c:pt idx="82">
                  <c:v>64.1712948781452</c:v>
                </c:pt>
                <c:pt idx="83">
                  <c:v>63.287829698514</c:v>
                </c:pt>
                <c:pt idx="84">
                  <c:v>62.4165274450806</c:v>
                </c:pt>
                <c:pt idx="85">
                  <c:v>61.55722066724582</c:v>
                </c:pt>
                <c:pt idx="86">
                  <c:v>60.70974421975234</c:v>
                </c:pt>
                <c:pt idx="87">
                  <c:v>59.87393523094643</c:v>
                </c:pt>
                <c:pt idx="88">
                  <c:v>59.04963307147653</c:v>
                </c:pt>
                <c:pt idx="89">
                  <c:v>58.2366793234228</c:v>
                </c:pt>
                <c:pt idx="90">
                  <c:v>57.43491774985175</c:v>
                </c:pt>
                <c:pt idx="91">
                  <c:v>56.64419426478992</c:v>
                </c:pt>
                <c:pt idx="92">
                  <c:v>55.86435690361099</c:v>
                </c:pt>
                <c:pt idx="93">
                  <c:v>55.09525579383053</c:v>
                </c:pt>
                <c:pt idx="94">
                  <c:v>54.3367431263029</c:v>
                </c:pt>
                <c:pt idx="95">
                  <c:v>53.58867312681465</c:v>
                </c:pt>
                <c:pt idx="96">
                  <c:v>52.85090202806902</c:v>
                </c:pt>
                <c:pt idx="97">
                  <c:v>52.12328804205606</c:v>
                </c:pt>
                <c:pt idx="98">
                  <c:v>51.40569133280333</c:v>
                </c:pt>
                <c:pt idx="99">
                  <c:v>50.69797398950145</c:v>
                </c:pt>
                <c:pt idx="100">
                  <c:v>50.0</c:v>
                </c:pt>
                <c:pt idx="101">
                  <c:v>49.31163522466795</c:v>
                </c:pt>
                <c:pt idx="102">
                  <c:v>48.63274737061427</c:v>
                </c:pt>
                <c:pt idx="103">
                  <c:v>47.96320596626322</c:v>
                </c:pt>
                <c:pt idx="104">
                  <c:v>47.30288233627978</c:v>
                </c:pt>
                <c:pt idx="105">
                  <c:v>46.65164957684037</c:v>
                </c:pt>
                <c:pt idx="106">
                  <c:v>46.00938253124375</c:v>
                </c:pt>
                <c:pt idx="107">
                  <c:v>45.37595776585804</c:v>
                </c:pt>
                <c:pt idx="108">
                  <c:v>44.75125354639862</c:v>
                </c:pt>
                <c:pt idx="109">
                  <c:v>44.13514981453273</c:v>
                </c:pt>
                <c:pt idx="110">
                  <c:v>43.52752816480621</c:v>
                </c:pt>
                <c:pt idx="111">
                  <c:v>42.92827182188768</c:v>
                </c:pt>
                <c:pt idx="112">
                  <c:v>42.33726561812637</c:v>
                </c:pt>
                <c:pt idx="113">
                  <c:v>41.75439597141847</c:v>
                </c:pt>
                <c:pt idx="114">
                  <c:v>41.17955086337865</c:v>
                </c:pt>
                <c:pt idx="115">
                  <c:v>40.61261981781177</c:v>
                </c:pt>
                <c:pt idx="116">
                  <c:v>40.0534938794811</c:v>
                </c:pt>
                <c:pt idx="117">
                  <c:v>39.50206559316886</c:v>
                </c:pt>
                <c:pt idx="118">
                  <c:v>38.95822898302499</c:v>
                </c:pt>
                <c:pt idx="119">
                  <c:v>38.4218795322003</c:v>
                </c:pt>
                <c:pt idx="120">
                  <c:v>37.89291416275995</c:v>
                </c:pt>
                <c:pt idx="121">
                  <c:v>37.37123121587346</c:v>
                </c:pt>
                <c:pt idx="122">
                  <c:v>36.85673043227754</c:v>
                </c:pt>
                <c:pt idx="123">
                  <c:v>36.34931293300775</c:v>
                </c:pt>
                <c:pt idx="124">
                  <c:v>35.84888120039568</c:v>
                </c:pt>
                <c:pt idx="125">
                  <c:v>35.35533905932738</c:v>
                </c:pt>
                <c:pt idx="126">
                  <c:v>34.86859165876013</c:v>
                </c:pt>
                <c:pt idx="127">
                  <c:v>34.3885454534936</c:v>
                </c:pt>
                <c:pt idx="128">
                  <c:v>33.9151081861918</c:v>
                </c:pt>
                <c:pt idx="129">
                  <c:v>33.4481888696528</c:v>
                </c:pt>
                <c:pt idx="130">
                  <c:v>32.98769776932235</c:v>
                </c:pt>
                <c:pt idx="131">
                  <c:v>32.53354638604834</c:v>
                </c:pt>
                <c:pt idx="132">
                  <c:v>32.08564743907261</c:v>
                </c:pt>
                <c:pt idx="133">
                  <c:v>31.643914849257</c:v>
                </c:pt>
                <c:pt idx="134">
                  <c:v>31.20826372254029</c:v>
                </c:pt>
                <c:pt idx="135">
                  <c:v>30.77861033362291</c:v>
                </c:pt>
                <c:pt idx="136">
                  <c:v>30.35487210987617</c:v>
                </c:pt>
                <c:pt idx="137">
                  <c:v>29.93696761547321</c:v>
                </c:pt>
                <c:pt idx="138">
                  <c:v>29.52481653573826</c:v>
                </c:pt>
                <c:pt idx="139">
                  <c:v>29.11833966171139</c:v>
                </c:pt>
                <c:pt idx="140">
                  <c:v>28.71745887492587</c:v>
                </c:pt>
                <c:pt idx="141">
                  <c:v>28.32209713239496</c:v>
                </c:pt>
                <c:pt idx="142">
                  <c:v>27.9321784518055</c:v>
                </c:pt>
                <c:pt idx="143">
                  <c:v>27.54762789691527</c:v>
                </c:pt>
                <c:pt idx="144">
                  <c:v>27.16837156315145</c:v>
                </c:pt>
                <c:pt idx="145">
                  <c:v>26.79433656340732</c:v>
                </c:pt>
                <c:pt idx="146">
                  <c:v>26.42545101403451</c:v>
                </c:pt>
                <c:pt idx="147">
                  <c:v>26.06164402102803</c:v>
                </c:pt>
                <c:pt idx="148">
                  <c:v>25.70284566640166</c:v>
                </c:pt>
                <c:pt idx="149">
                  <c:v>25.34898699475072</c:v>
                </c:pt>
                <c:pt idx="150">
                  <c:v>24.99999999999999</c:v>
                </c:pt>
                <c:pt idx="151">
                  <c:v>24.65581761233398</c:v>
                </c:pt>
                <c:pt idx="152">
                  <c:v>24.31637368530714</c:v>
                </c:pt>
                <c:pt idx="153">
                  <c:v>23.98160298313161</c:v>
                </c:pt>
                <c:pt idx="154">
                  <c:v>23.65144116813989</c:v>
                </c:pt>
                <c:pt idx="155">
                  <c:v>23.32582478842018</c:v>
                </c:pt>
                <c:pt idx="156">
                  <c:v>23.00469126562188</c:v>
                </c:pt>
                <c:pt idx="157">
                  <c:v>22.68797888292902</c:v>
                </c:pt>
                <c:pt idx="158">
                  <c:v>22.37562677319931</c:v>
                </c:pt>
                <c:pt idx="159">
                  <c:v>22.06757490726637</c:v>
                </c:pt>
                <c:pt idx="160">
                  <c:v>21.7637640824031</c:v>
                </c:pt>
                <c:pt idx="161">
                  <c:v>21.46413591094385</c:v>
                </c:pt>
                <c:pt idx="162">
                  <c:v>21.16863280906318</c:v>
                </c:pt>
                <c:pt idx="163">
                  <c:v>20.87719798570923</c:v>
                </c:pt>
                <c:pt idx="164">
                  <c:v>20.58977543168933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Sheet1!$P$8</c:f>
              <c:strCache>
                <c:ptCount val="1"/>
                <c:pt idx="0">
                  <c:v>2x[A] (second-order)</c:v>
                </c:pt>
              </c:strCache>
            </c:strRef>
          </c:tx>
          <c:spPr>
            <a:ln w="381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Sheet1!$M$9:$M$194</c:f>
              <c:numCache>
                <c:formatCode>General</c:formatCode>
                <c:ptCount val="18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</c:numCache>
            </c:numRef>
          </c:xVal>
          <c:yVal>
            <c:numRef>
              <c:f>Sheet1!$P$9:$P$195</c:f>
              <c:numCache>
                <c:formatCode>General</c:formatCode>
                <c:ptCount val="187"/>
                <c:pt idx="0">
                  <c:v>200.0</c:v>
                </c:pt>
                <c:pt idx="1">
                  <c:v>192.3076923076923</c:v>
                </c:pt>
                <c:pt idx="2">
                  <c:v>185.1851851851852</c:v>
                </c:pt>
                <c:pt idx="3">
                  <c:v>178.5714285714286</c:v>
                </c:pt>
                <c:pt idx="4">
                  <c:v>172.4137931034483</c:v>
                </c:pt>
                <c:pt idx="5">
                  <c:v>166.6666666666667</c:v>
                </c:pt>
                <c:pt idx="6">
                  <c:v>161.2903225806452</c:v>
                </c:pt>
                <c:pt idx="7">
                  <c:v>156.25</c:v>
                </c:pt>
                <c:pt idx="8">
                  <c:v>151.5151515151515</c:v>
                </c:pt>
                <c:pt idx="9">
                  <c:v>147.0588235294118</c:v>
                </c:pt>
                <c:pt idx="10">
                  <c:v>142.8571428571429</c:v>
                </c:pt>
                <c:pt idx="11">
                  <c:v>138.8888888888889</c:v>
                </c:pt>
                <c:pt idx="12">
                  <c:v>135.1351351351351</c:v>
                </c:pt>
                <c:pt idx="13">
                  <c:v>131.578947368421</c:v>
                </c:pt>
                <c:pt idx="14">
                  <c:v>128.2051282051282</c:v>
                </c:pt>
                <c:pt idx="15">
                  <c:v>125.0</c:v>
                </c:pt>
                <c:pt idx="16">
                  <c:v>121.9512195121951</c:v>
                </c:pt>
                <c:pt idx="17">
                  <c:v>119.047619047619</c:v>
                </c:pt>
                <c:pt idx="18">
                  <c:v>116.2790697674419</c:v>
                </c:pt>
                <c:pt idx="19">
                  <c:v>113.6363636363636</c:v>
                </c:pt>
                <c:pt idx="20">
                  <c:v>111.1111111111111</c:v>
                </c:pt>
                <c:pt idx="21">
                  <c:v>108.695652173913</c:v>
                </c:pt>
                <c:pt idx="22">
                  <c:v>106.3829787234042</c:v>
                </c:pt>
                <c:pt idx="23">
                  <c:v>104.1666666666667</c:v>
                </c:pt>
                <c:pt idx="24">
                  <c:v>102.0408163265306</c:v>
                </c:pt>
                <c:pt idx="25">
                  <c:v>100.0</c:v>
                </c:pt>
                <c:pt idx="26">
                  <c:v>98.0392156862745</c:v>
                </c:pt>
                <c:pt idx="27">
                  <c:v>96.15384615384616</c:v>
                </c:pt>
                <c:pt idx="28">
                  <c:v>94.33962264150943</c:v>
                </c:pt>
                <c:pt idx="29">
                  <c:v>92.59259259259258</c:v>
                </c:pt>
                <c:pt idx="30">
                  <c:v>90.90909090909092</c:v>
                </c:pt>
                <c:pt idx="31">
                  <c:v>89.28571428571427</c:v>
                </c:pt>
                <c:pt idx="32">
                  <c:v>87.71929824561402</c:v>
                </c:pt>
                <c:pt idx="33">
                  <c:v>86.20689655172414</c:v>
                </c:pt>
                <c:pt idx="34">
                  <c:v>84.7457627118644</c:v>
                </c:pt>
                <c:pt idx="35">
                  <c:v>83.33333333333333</c:v>
                </c:pt>
                <c:pt idx="36">
                  <c:v>81.96721311475408</c:v>
                </c:pt>
                <c:pt idx="37">
                  <c:v>80.64516129032257</c:v>
                </c:pt>
                <c:pt idx="38">
                  <c:v>79.36507936507937</c:v>
                </c:pt>
                <c:pt idx="39">
                  <c:v>78.125</c:v>
                </c:pt>
                <c:pt idx="40">
                  <c:v>76.92307692307692</c:v>
                </c:pt>
                <c:pt idx="41">
                  <c:v>75.75757575757576</c:v>
                </c:pt>
                <c:pt idx="42">
                  <c:v>74.62686567164178</c:v>
                </c:pt>
                <c:pt idx="43">
                  <c:v>73.52941176470588</c:v>
                </c:pt>
                <c:pt idx="44">
                  <c:v>72.46376811594203</c:v>
                </c:pt>
                <c:pt idx="45">
                  <c:v>71.42857142857142</c:v>
                </c:pt>
                <c:pt idx="46">
                  <c:v>70.4225352112676</c:v>
                </c:pt>
                <c:pt idx="47">
                  <c:v>69.44444444444444</c:v>
                </c:pt>
                <c:pt idx="48">
                  <c:v>68.4931506849315</c:v>
                </c:pt>
                <c:pt idx="49">
                  <c:v>67.56756756756756</c:v>
                </c:pt>
                <c:pt idx="50">
                  <c:v>66.66666666666667</c:v>
                </c:pt>
                <c:pt idx="51">
                  <c:v>65.7894736842105</c:v>
                </c:pt>
                <c:pt idx="52">
                  <c:v>64.93506493506493</c:v>
                </c:pt>
                <c:pt idx="53">
                  <c:v>64.1025641025641</c:v>
                </c:pt>
                <c:pt idx="54">
                  <c:v>63.29113924050632</c:v>
                </c:pt>
                <c:pt idx="55">
                  <c:v>62.5</c:v>
                </c:pt>
                <c:pt idx="56">
                  <c:v>61.7283950617284</c:v>
                </c:pt>
                <c:pt idx="57">
                  <c:v>60.97560975609755</c:v>
                </c:pt>
                <c:pt idx="58">
                  <c:v>60.24096385542168</c:v>
                </c:pt>
                <c:pt idx="59">
                  <c:v>59.52380952380953</c:v>
                </c:pt>
                <c:pt idx="60">
                  <c:v>58.8235294117647</c:v>
                </c:pt>
                <c:pt idx="61">
                  <c:v>58.13953488372092</c:v>
                </c:pt>
                <c:pt idx="62">
                  <c:v>57.47126436781608</c:v>
                </c:pt>
                <c:pt idx="63">
                  <c:v>56.81818181818181</c:v>
                </c:pt>
                <c:pt idx="64">
                  <c:v>56.17977528089888</c:v>
                </c:pt>
                <c:pt idx="65">
                  <c:v>55.55555555555555</c:v>
                </c:pt>
                <c:pt idx="66">
                  <c:v>54.94505494505494</c:v>
                </c:pt>
                <c:pt idx="67">
                  <c:v>54.34782608695652</c:v>
                </c:pt>
                <c:pt idx="68">
                  <c:v>53.76344086021505</c:v>
                </c:pt>
                <c:pt idx="69">
                  <c:v>53.19148936170212</c:v>
                </c:pt>
                <c:pt idx="70">
                  <c:v>52.63157894736842</c:v>
                </c:pt>
                <c:pt idx="71">
                  <c:v>52.08333333333333</c:v>
                </c:pt>
                <c:pt idx="72">
                  <c:v>51.54639175257732</c:v>
                </c:pt>
                <c:pt idx="73">
                  <c:v>51.02040816326531</c:v>
                </c:pt>
                <c:pt idx="74">
                  <c:v>50.5050505050505</c:v>
                </c:pt>
                <c:pt idx="75">
                  <c:v>50.0</c:v>
                </c:pt>
                <c:pt idx="76">
                  <c:v>49.50495049504951</c:v>
                </c:pt>
                <c:pt idx="77">
                  <c:v>49.01960784313725</c:v>
                </c:pt>
                <c:pt idx="78">
                  <c:v>48.54368932038835</c:v>
                </c:pt>
                <c:pt idx="79">
                  <c:v>48.07692307692307</c:v>
                </c:pt>
                <c:pt idx="80">
                  <c:v>47.61904761904761</c:v>
                </c:pt>
                <c:pt idx="81">
                  <c:v>47.16981132075471</c:v>
                </c:pt>
                <c:pt idx="82">
                  <c:v>46.72897196261682</c:v>
                </c:pt>
                <c:pt idx="83">
                  <c:v>46.2962962962963</c:v>
                </c:pt>
                <c:pt idx="84">
                  <c:v>45.87155963302752</c:v>
                </c:pt>
                <c:pt idx="85">
                  <c:v>45.45454545454545</c:v>
                </c:pt>
                <c:pt idx="86">
                  <c:v>45.04504504504504</c:v>
                </c:pt>
                <c:pt idx="87">
                  <c:v>44.64285714285714</c:v>
                </c:pt>
                <c:pt idx="88">
                  <c:v>44.24778761061947</c:v>
                </c:pt>
                <c:pt idx="89">
                  <c:v>43.85964912280701</c:v>
                </c:pt>
                <c:pt idx="90">
                  <c:v>43.47826086956521</c:v>
                </c:pt>
                <c:pt idx="91">
                  <c:v>43.10344827586206</c:v>
                </c:pt>
                <c:pt idx="92">
                  <c:v>42.73504273504273</c:v>
                </c:pt>
                <c:pt idx="93">
                  <c:v>42.3728813559322</c:v>
                </c:pt>
                <c:pt idx="94">
                  <c:v>42.01680672268908</c:v>
                </c:pt>
                <c:pt idx="95">
                  <c:v>41.66666666666666</c:v>
                </c:pt>
                <c:pt idx="96">
                  <c:v>41.32231404958677</c:v>
                </c:pt>
                <c:pt idx="97">
                  <c:v>40.98360655737704</c:v>
                </c:pt>
                <c:pt idx="98">
                  <c:v>40.65040650406504</c:v>
                </c:pt>
                <c:pt idx="99">
                  <c:v>40.32258064516129</c:v>
                </c:pt>
                <c:pt idx="100">
                  <c:v>40.0</c:v>
                </c:pt>
                <c:pt idx="101">
                  <c:v>39.68253968253967</c:v>
                </c:pt>
                <c:pt idx="102">
                  <c:v>39.37007874015747</c:v>
                </c:pt>
                <c:pt idx="103">
                  <c:v>39.0625</c:v>
                </c:pt>
                <c:pt idx="104">
                  <c:v>38.75968992248062</c:v>
                </c:pt>
                <c:pt idx="105">
                  <c:v>38.46153846153846</c:v>
                </c:pt>
                <c:pt idx="106">
                  <c:v>38.1679389312977</c:v>
                </c:pt>
                <c:pt idx="107">
                  <c:v>37.87878787878788</c:v>
                </c:pt>
                <c:pt idx="108">
                  <c:v>37.59398496240601</c:v>
                </c:pt>
                <c:pt idx="109">
                  <c:v>37.3134328358209</c:v>
                </c:pt>
                <c:pt idx="110">
                  <c:v>37.03703703703703</c:v>
                </c:pt>
                <c:pt idx="111">
                  <c:v>36.76470588235294</c:v>
                </c:pt>
                <c:pt idx="112">
                  <c:v>36.4963503649635</c:v>
                </c:pt>
                <c:pt idx="113">
                  <c:v>36.23188405797101</c:v>
                </c:pt>
                <c:pt idx="114">
                  <c:v>35.97122302158273</c:v>
                </c:pt>
                <c:pt idx="115">
                  <c:v>35.71428571428572</c:v>
                </c:pt>
                <c:pt idx="116">
                  <c:v>35.46099290780141</c:v>
                </c:pt>
                <c:pt idx="117">
                  <c:v>35.2112676056338</c:v>
                </c:pt>
                <c:pt idx="118">
                  <c:v>34.96503496503497</c:v>
                </c:pt>
                <c:pt idx="119">
                  <c:v>34.72222222222222</c:v>
                </c:pt>
                <c:pt idx="120">
                  <c:v>34.48275862068965</c:v>
                </c:pt>
                <c:pt idx="121">
                  <c:v>34.24657534246574</c:v>
                </c:pt>
                <c:pt idx="122">
                  <c:v>34.01360544217687</c:v>
                </c:pt>
                <c:pt idx="123">
                  <c:v>33.78378378378378</c:v>
                </c:pt>
                <c:pt idx="124">
                  <c:v>33.55704697986577</c:v>
                </c:pt>
                <c:pt idx="125">
                  <c:v>33.33333333333333</c:v>
                </c:pt>
                <c:pt idx="126">
                  <c:v>33.11258278145695</c:v>
                </c:pt>
                <c:pt idx="127">
                  <c:v>32.89473684210526</c:v>
                </c:pt>
                <c:pt idx="128">
                  <c:v>32.6797385620915</c:v>
                </c:pt>
                <c:pt idx="129">
                  <c:v>32.46753246753246</c:v>
                </c:pt>
                <c:pt idx="130">
                  <c:v>32.25806451612903</c:v>
                </c:pt>
                <c:pt idx="131">
                  <c:v>32.05128205128205</c:v>
                </c:pt>
                <c:pt idx="132">
                  <c:v>31.84713375796179</c:v>
                </c:pt>
                <c:pt idx="133">
                  <c:v>31.64556962025316</c:v>
                </c:pt>
                <c:pt idx="134">
                  <c:v>31.44654088050314</c:v>
                </c:pt>
                <c:pt idx="135">
                  <c:v>31.25</c:v>
                </c:pt>
                <c:pt idx="136">
                  <c:v>31.05590062111801</c:v>
                </c:pt>
                <c:pt idx="137">
                  <c:v>30.8641975308642</c:v>
                </c:pt>
                <c:pt idx="138">
                  <c:v>30.67484662576687</c:v>
                </c:pt>
                <c:pt idx="139">
                  <c:v>30.48780487804878</c:v>
                </c:pt>
                <c:pt idx="140">
                  <c:v>30.3030303030303</c:v>
                </c:pt>
                <c:pt idx="141">
                  <c:v>30.12048192771084</c:v>
                </c:pt>
                <c:pt idx="142">
                  <c:v>29.94011976047904</c:v>
                </c:pt>
                <c:pt idx="143">
                  <c:v>29.76190476190476</c:v>
                </c:pt>
                <c:pt idx="144">
                  <c:v>29.58579881656804</c:v>
                </c:pt>
                <c:pt idx="145">
                  <c:v>29.41176470588235</c:v>
                </c:pt>
                <c:pt idx="146">
                  <c:v>29.23976608187134</c:v>
                </c:pt>
                <c:pt idx="147">
                  <c:v>29.06976744186046</c:v>
                </c:pt>
                <c:pt idx="148">
                  <c:v>28.90173410404624</c:v>
                </c:pt>
                <c:pt idx="149">
                  <c:v>28.73563218390805</c:v>
                </c:pt>
                <c:pt idx="150">
                  <c:v>28.57142857142857</c:v>
                </c:pt>
                <c:pt idx="151">
                  <c:v>28.40909090909091</c:v>
                </c:pt>
                <c:pt idx="152">
                  <c:v>28.24858757062147</c:v>
                </c:pt>
                <c:pt idx="153">
                  <c:v>28.08988764044944</c:v>
                </c:pt>
                <c:pt idx="154">
                  <c:v>27.93296089385475</c:v>
                </c:pt>
                <c:pt idx="155">
                  <c:v>27.77777777777778</c:v>
                </c:pt>
                <c:pt idx="156">
                  <c:v>27.62430939226519</c:v>
                </c:pt>
                <c:pt idx="157">
                  <c:v>27.47252747252747</c:v>
                </c:pt>
                <c:pt idx="158">
                  <c:v>27.3224043715847</c:v>
                </c:pt>
                <c:pt idx="159">
                  <c:v>27.17391304347826</c:v>
                </c:pt>
                <c:pt idx="160">
                  <c:v>27.02702702702703</c:v>
                </c:pt>
                <c:pt idx="161">
                  <c:v>26.88172043010753</c:v>
                </c:pt>
                <c:pt idx="162">
                  <c:v>26.7379679144385</c:v>
                </c:pt>
                <c:pt idx="163">
                  <c:v>26.59574468085106</c:v>
                </c:pt>
                <c:pt idx="164">
                  <c:v>26.45502645502646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933768"/>
        <c:axId val="2065927016"/>
      </c:scatterChart>
      <c:valAx>
        <c:axId val="2065933768"/>
        <c:scaling>
          <c:orientation val="minMax"/>
          <c:max val="150.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506561481327121"/>
              <c:y val="0.9312877476853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5927016"/>
        <c:crosses val="autoZero"/>
        <c:crossBetween val="midCat"/>
        <c:majorUnit val="10.0"/>
        <c:minorUnit val="5.0"/>
      </c:valAx>
      <c:valAx>
        <c:axId val="2065927016"/>
        <c:scaling>
          <c:orientation val="minMax"/>
          <c:max val="20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[A] remaining</a:t>
                </a:r>
              </a:p>
            </c:rich>
          </c:tx>
          <c:layout>
            <c:manualLayout>
              <c:xMode val="edge"/>
              <c:yMode val="edge"/>
              <c:x val="0.0466533200363187"/>
              <c:y val="0.335462922903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5933768"/>
        <c:crosses val="autoZero"/>
        <c:crossBetween val="midCat"/>
        <c:majorUnit val="10.0"/>
        <c:minorUnit val="2.0"/>
      </c:valAx>
      <c:spPr>
        <a:solidFill>
          <a:srgbClr val="CDCDCD"/>
        </a:solidFill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6291174850781"/>
          <c:y val="0.139854200917193"/>
          <c:w val="0.459317386838932"/>
          <c:h val="0.214057281301376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8</xdr:col>
      <xdr:colOff>0</xdr:colOff>
      <xdr:row>37</xdr:row>
      <xdr:rowOff>0</xdr:rowOff>
    </xdr:to>
    <xdr:graphicFrame macro="">
      <xdr:nvGraphicFramePr>
        <xdr:cNvPr id="108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12700</xdr:rowOff>
    </xdr:from>
    <xdr:to>
      <xdr:col>18</xdr:col>
      <xdr:colOff>0</xdr:colOff>
      <xdr:row>37</xdr:row>
      <xdr:rowOff>0</xdr:rowOff>
    </xdr:to>
    <xdr:graphicFrame macro="">
      <xdr:nvGraphicFramePr>
        <xdr:cNvPr id="10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35560</xdr:colOff>
      <xdr:row>38</xdr:row>
      <xdr:rowOff>66040</xdr:rowOff>
    </xdr:from>
    <xdr:to>
      <xdr:col>12</xdr:col>
      <xdr:colOff>731520</xdr:colOff>
      <xdr:row>40</xdr:row>
      <xdr:rowOff>114300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12004040" y="6243320"/>
          <a:ext cx="1651000" cy="373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D4"/>
              </a:solidFill>
              <a:latin typeface="Verdana"/>
              <a:ea typeface="Verdana"/>
              <a:cs typeface="Verdana"/>
            </a:rPr>
            <a:t>Plot is Normalized to Initial Amount of A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8</xdr:col>
      <xdr:colOff>0</xdr:colOff>
      <xdr:row>66</xdr:row>
      <xdr:rowOff>0</xdr:rowOff>
    </xdr:to>
    <xdr:graphicFrame macro="">
      <xdr:nvGraphicFramePr>
        <xdr:cNvPr id="108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67</xdr:row>
      <xdr:rowOff>0</xdr:rowOff>
    </xdr:from>
    <xdr:to>
      <xdr:col>8</xdr:col>
      <xdr:colOff>0</xdr:colOff>
      <xdr:row>95</xdr:row>
      <xdr:rowOff>0</xdr:rowOff>
    </xdr:to>
    <xdr:graphicFrame macro="">
      <xdr:nvGraphicFramePr>
        <xdr:cNvPr id="108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228600</xdr:colOff>
      <xdr:row>9</xdr:row>
      <xdr:rowOff>25400</xdr:rowOff>
    </xdr:from>
    <xdr:to>
      <xdr:col>25</xdr:col>
      <xdr:colOff>279400</xdr:colOff>
      <xdr:row>37</xdr:row>
      <xdr:rowOff>25400</xdr:rowOff>
    </xdr:to>
    <xdr:graphicFrame macro="">
      <xdr:nvGraphicFramePr>
        <xdr:cNvPr id="108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289560</xdr:colOff>
      <xdr:row>38</xdr:row>
      <xdr:rowOff>66040</xdr:rowOff>
    </xdr:from>
    <xdr:to>
      <xdr:col>20</xdr:col>
      <xdr:colOff>477520</xdr:colOff>
      <xdr:row>40</xdr:row>
      <xdr:rowOff>114300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8943320" y="6243320"/>
          <a:ext cx="2098040" cy="373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D4"/>
              </a:solidFill>
              <a:latin typeface="Verdana"/>
              <a:ea typeface="Verdana"/>
              <a:cs typeface="Verdana"/>
            </a:rPr>
            <a:t>Plot is in terms of absolute concentration of A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0.58123</cdr:x>
      <cdr:y>0.4093</cdr:y>
    </cdr:from>
    <cdr:to>
      <cdr:x>0.87617</cdr:x>
      <cdr:y>0.46387</cdr:y>
    </cdr:to>
    <cdr:sp macro="" textlink="">
      <cdr:nvSpPr>
        <cdr:cNvPr id="2049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915222" y="1862991"/>
          <a:ext cx="1986746" cy="248399"/>
        </a:xfrm>
        <a:prstGeom xmlns:a="http://schemas.openxmlformats.org/drawingml/2006/main" prst="rect">
          <a:avLst/>
        </a:prstGeom>
        <a:extLst xmlns:a="http://schemas.openxmlformats.org/drawingml/2006/main">
          <a:ext uri="{AF507438-7753-43e0-B8FC-AC1667EBCBE1}">
            <a14:hiddenEffects xmlns:a14="http://schemas.microsoft.com/office/drawing/2010/main">
              <a:effectLst/>
            </a14:hiddenEffects>
          </a:ext>
        </a:extLst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n-US" sz="1200" kern="10" spc="0">
              <a:ln w="9525">
                <a:solidFill>
                  <a:srgbClr xmlns:mc="http://schemas.openxmlformats.org/markup-compatibility/2006" xmlns:a14="http://schemas.microsoft.com/office/drawing/2010/main" val="0000D4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D4" mc:Ignorable="a14" a14:legacySpreadsheetColorIndex="12"/>
              </a:solidFill>
              <a:effectLst/>
              <a:latin typeface="Arial Black"/>
              <a:ea typeface="Arial Black"/>
              <a:cs typeface="Arial Black"/>
            </a:rPr>
            <a:t>Same half-life</a:t>
          </a:r>
        </a:p>
      </cdr:txBody>
    </cdr:sp>
  </cdr:relSizeAnchor>
  <cdr:relSizeAnchor xmlns:cdr="http://schemas.openxmlformats.org/drawingml/2006/chartDrawing">
    <cdr:from>
      <cdr:x>0.53157</cdr:x>
      <cdr:y>0.4732</cdr:y>
    </cdr:from>
    <cdr:to>
      <cdr:x>0.57563</cdr:x>
      <cdr:y>0.5285</cdr:y>
    </cdr:to>
    <cdr:sp macro="" textlink="">
      <cdr:nvSpPr>
        <cdr:cNvPr id="2050" name="Oval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8881" y="1887030"/>
          <a:ext cx="213741" cy="22054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0.52007</cdr:x>
      <cdr:y>0.14524</cdr:y>
    </cdr:from>
    <cdr:to>
      <cdr:x>0.84807</cdr:x>
      <cdr:y>0.20055</cdr:y>
    </cdr:to>
    <cdr:sp macro="" textlink="">
      <cdr:nvSpPr>
        <cdr:cNvPr id="4097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529681" y="581050"/>
          <a:ext cx="1595438" cy="221263"/>
        </a:xfrm>
        <a:prstGeom xmlns:a="http://schemas.openxmlformats.org/drawingml/2006/main" prst="rect">
          <a:avLst/>
        </a:prstGeom>
        <a:extLst xmlns:a="http://schemas.openxmlformats.org/drawingml/2006/main">
          <a:ext uri="{AF507438-7753-43e0-B8FC-AC1667EBCBE1}">
            <a14:hiddenEffects xmlns:a14="http://schemas.microsoft.com/office/drawing/2010/main">
              <a:effectLst/>
            </a14:hiddenEffects>
          </a:ext>
        </a:extLst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n-US" sz="1200" kern="10" spc="0">
              <a:ln w="9525">
                <a:solidFill>
                  <a:srgbClr xmlns:mc="http://schemas.openxmlformats.org/markup-compatibility/2006" xmlns:a14="http://schemas.microsoft.com/office/drawing/2010/main" val="0000D4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D4" mc:Ignorable="a14" a14:legacySpreadsheetColorIndex="12"/>
              </a:solidFill>
              <a:effectLst/>
              <a:latin typeface="Adobe Garamond Pro"/>
              <a:ea typeface="Arial Black"/>
              <a:cs typeface="Adobe Garamond Pro"/>
            </a:rPr>
            <a:t>Plot normalized [A]</a:t>
          </a:r>
        </a:p>
      </cdr:txBody>
    </cdr:sp>
  </cdr:relSizeAnchor>
  <cdr:relSizeAnchor xmlns:cdr="http://schemas.openxmlformats.org/drawingml/2006/chartDrawing">
    <cdr:from>
      <cdr:x>0.57599</cdr:x>
      <cdr:y>0.39597</cdr:y>
    </cdr:from>
    <cdr:to>
      <cdr:x>0.86322</cdr:x>
      <cdr:y>0.46532</cdr:y>
    </cdr:to>
    <cdr:sp macro="" textlink="">
      <cdr:nvSpPr>
        <cdr:cNvPr id="3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850640" y="1798320"/>
          <a:ext cx="1920240" cy="314960"/>
        </a:xfrm>
        <a:prstGeom xmlns:a="http://schemas.openxmlformats.org/drawingml/2006/main" prst="rect">
          <a:avLst/>
        </a:prstGeom>
        <a:extLst xmlns:a="http://schemas.openxmlformats.org/drawingml/2006/main">
          <a:ext uri="{AF507438-7753-43e0-B8FC-AC1667EBCBE1}">
            <a14:hiddenEffects xmlns:a14="http://schemas.microsoft.com/office/drawing/2010/main">
              <a:effectLst/>
            </a14:hiddenEffects>
          </a:ext>
        </a:extLst>
      </cdr:spPr>
      <cdr:txBody>
        <a:bodyPr xmlns:a="http://schemas.openxmlformats.org/drawingml/2006/main" wrap="none" numCol="1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buNone/>
          </a:pPr>
          <a:r>
            <a:rPr lang="en-US" sz="1200" kern="10" spc="0">
              <a:ln w="9525">
                <a:solidFill>
                  <a:srgbClr xmlns:mc="http://schemas.openxmlformats.org/markup-compatibility/2006" xmlns:a14="http://schemas.microsoft.com/office/drawing/2010/main" val="0000D4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D4" mc:Ignorable="a14" a14:legacySpreadsheetColorIndex="12"/>
              </a:solidFill>
              <a:effectLst/>
              <a:latin typeface="Arial Black"/>
              <a:ea typeface="Arial Black"/>
              <a:cs typeface="Arial Black"/>
            </a:rPr>
            <a:t>Half-life changes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0.53157</cdr:x>
      <cdr:y>0.37069</cdr:y>
    </cdr:from>
    <cdr:to>
      <cdr:x>0.57563</cdr:x>
      <cdr:y>0.42599</cdr:y>
    </cdr:to>
    <cdr:sp macro="" textlink="">
      <cdr:nvSpPr>
        <cdr:cNvPr id="2050" name="Oval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6031" y="1653386"/>
          <a:ext cx="286458" cy="24665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0.5347</cdr:x>
      <cdr:y>0.53925</cdr:y>
    </cdr:from>
    <cdr:to>
      <cdr:x>0.57876</cdr:x>
      <cdr:y>0.59456</cdr:y>
    </cdr:to>
    <cdr:sp macro="" textlink="">
      <cdr:nvSpPr>
        <cdr:cNvPr id="2050" name="Oval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6351" y="2405206"/>
          <a:ext cx="286458" cy="24665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0.15988</cdr:x>
      <cdr:y>0.78348</cdr:y>
    </cdr:from>
    <cdr:to>
      <cdr:x>0.57904</cdr:x>
      <cdr:y>0.8411</cdr:y>
    </cdr:to>
    <cdr:sp macro="" textlink="">
      <cdr:nvSpPr>
        <cdr:cNvPr id="2049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1076960" y="3566161"/>
          <a:ext cx="2823471" cy="262268"/>
        </a:xfrm>
        <a:prstGeom xmlns:a="http://schemas.openxmlformats.org/drawingml/2006/main" prst="rect">
          <a:avLst/>
        </a:prstGeom>
        <a:extLst xmlns:a="http://schemas.openxmlformats.org/drawingml/2006/main">
          <a:ext uri="{AF507438-7753-43e0-B8FC-AC1667EBCBE1}">
            <a14:hiddenEffects xmlns:a14="http://schemas.microsoft.com/office/drawing/2010/main">
              <a:effectLst/>
            </a14:hiddenEffects>
          </a:ext>
        </a:extLst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n-US" sz="1200" kern="10" spc="0">
              <a:ln w="9525">
                <a:solidFill>
                  <a:srgbClr xmlns:mc="http://schemas.openxmlformats.org/markup-compatibility/2006" xmlns:a14="http://schemas.microsoft.com/office/drawing/2010/main" val="0000D4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D4" mc:Ignorable="a14" a14:legacySpreadsheetColorIndex="12"/>
              </a:solidFill>
              <a:effectLst/>
              <a:latin typeface="Arial Black"/>
              <a:ea typeface="Arial Black"/>
              <a:cs typeface="Arial Black"/>
            </a:rPr>
            <a:t>Different half-life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3"/>
  <sheetViews>
    <sheetView tabSelected="1" zoomScale="125" zoomScaleNormal="125" zoomScalePageLayoutView="125" workbookViewId="0">
      <selection activeCell="E3" sqref="E3"/>
    </sheetView>
  </sheetViews>
  <sheetFormatPr baseColWidth="10" defaultRowHeight="13" x14ac:dyDescent="0"/>
  <cols>
    <col min="2" max="2" width="15.85546875" customWidth="1"/>
    <col min="3" max="3" width="17" customWidth="1"/>
    <col min="4" max="4" width="15.7109375" customWidth="1"/>
  </cols>
  <sheetData>
    <row r="1" spans="1:22">
      <c r="A1" s="1" t="s">
        <v>5</v>
      </c>
      <c r="D1" t="s">
        <v>20</v>
      </c>
      <c r="G1" t="s">
        <v>22</v>
      </c>
      <c r="H1" t="s">
        <v>23</v>
      </c>
    </row>
    <row r="2" spans="1:22">
      <c r="A2" s="1" t="s">
        <v>19</v>
      </c>
      <c r="M2" s="1" t="s">
        <v>21</v>
      </c>
    </row>
    <row r="3" spans="1:22">
      <c r="A3" t="s">
        <v>24</v>
      </c>
    </row>
    <row r="4" spans="1:22">
      <c r="A4" t="s">
        <v>4</v>
      </c>
      <c r="B4">
        <v>100</v>
      </c>
      <c r="M4" t="s">
        <v>4</v>
      </c>
      <c r="N4">
        <v>200</v>
      </c>
    </row>
    <row r="5" spans="1:22">
      <c r="A5" t="s">
        <v>7</v>
      </c>
      <c r="B5">
        <v>50</v>
      </c>
    </row>
    <row r="6" spans="1:22">
      <c r="B6" t="s">
        <v>6</v>
      </c>
      <c r="C6" t="s">
        <v>8</v>
      </c>
      <c r="D6" t="s">
        <v>9</v>
      </c>
      <c r="N6" t="s">
        <v>6</v>
      </c>
      <c r="O6" t="s">
        <v>8</v>
      </c>
      <c r="P6" t="s">
        <v>9</v>
      </c>
    </row>
    <row r="7" spans="1:22">
      <c r="B7">
        <f>B4/(2*B5)</f>
        <v>1</v>
      </c>
      <c r="C7">
        <f>LN(2)/B5</f>
        <v>1.3862943611198907E-2</v>
      </c>
      <c r="D7">
        <f>1/(2*B5*B4)</f>
        <v>1E-4</v>
      </c>
      <c r="N7">
        <f>B7</f>
        <v>1</v>
      </c>
      <c r="O7">
        <f>C7</f>
        <v>1.3862943611198907E-2</v>
      </c>
      <c r="P7">
        <f>D7</f>
        <v>1E-4</v>
      </c>
    </row>
    <row r="8" spans="1:22">
      <c r="A8" t="s">
        <v>0</v>
      </c>
      <c r="B8" t="s">
        <v>1</v>
      </c>
      <c r="C8" t="s">
        <v>2</v>
      </c>
      <c r="D8" t="s">
        <v>3</v>
      </c>
      <c r="E8" t="s">
        <v>13</v>
      </c>
      <c r="F8" t="s">
        <v>14</v>
      </c>
      <c r="G8" t="s">
        <v>15</v>
      </c>
      <c r="H8" t="s">
        <v>16</v>
      </c>
      <c r="I8" t="s">
        <v>17</v>
      </c>
      <c r="J8" t="s">
        <v>18</v>
      </c>
      <c r="M8" t="s">
        <v>0</v>
      </c>
      <c r="N8" t="s">
        <v>12</v>
      </c>
      <c r="O8" t="s">
        <v>11</v>
      </c>
      <c r="P8" t="s">
        <v>10</v>
      </c>
      <c r="Q8" t="s">
        <v>13</v>
      </c>
      <c r="R8" t="s">
        <v>14</v>
      </c>
      <c r="S8" t="s">
        <v>15</v>
      </c>
      <c r="T8" t="s">
        <v>16</v>
      </c>
      <c r="U8" t="s">
        <v>17</v>
      </c>
      <c r="V8" t="s">
        <v>18</v>
      </c>
    </row>
    <row r="9" spans="1:22">
      <c r="A9">
        <v>0</v>
      </c>
      <c r="B9">
        <f>$B$4-$B$7*A9</f>
        <v>100</v>
      </c>
      <c r="C9">
        <f>$B$4*EXP(-$C$7*$A9)</f>
        <v>100</v>
      </c>
      <c r="D9">
        <f>1/(2*$D$7*A9+1/($B$4))</f>
        <v>100</v>
      </c>
      <c r="E9">
        <f>LN(B9/$B$4)</f>
        <v>0</v>
      </c>
      <c r="F9">
        <f>LN(C9/$B$4)</f>
        <v>0</v>
      </c>
      <c r="G9">
        <f>LN(D9/$B$4)</f>
        <v>0</v>
      </c>
      <c r="H9">
        <f>1/B9</f>
        <v>0.01</v>
      </c>
      <c r="I9">
        <f>1/C9</f>
        <v>0.01</v>
      </c>
      <c r="J9">
        <f>1/D9</f>
        <v>0.01</v>
      </c>
      <c r="M9">
        <v>0</v>
      </c>
      <c r="N9">
        <f>$N$4-$N$7*M9</f>
        <v>200</v>
      </c>
      <c r="O9">
        <f>$N$4*EXP(-$O$7*$M9)</f>
        <v>200</v>
      </c>
      <c r="P9">
        <f t="shared" ref="P9:P14" si="0">1/(2*$P$7*M9+1/($N$4))</f>
        <v>200</v>
      </c>
      <c r="Q9">
        <f>LN(N9/$B$4)</f>
        <v>0.69314718055994529</v>
      </c>
      <c r="R9">
        <f t="shared" ref="R9:R72" si="1">LN(O9/$B$4)</f>
        <v>0.69314718055994529</v>
      </c>
      <c r="S9">
        <f t="shared" ref="S9:S72" si="2">LN(P9/$B$4)</f>
        <v>0.69314718055994529</v>
      </c>
      <c r="T9">
        <f>1/N9</f>
        <v>5.0000000000000001E-3</v>
      </c>
      <c r="U9">
        <f t="shared" ref="U9:U72" si="3">1/O9</f>
        <v>5.0000000000000001E-3</v>
      </c>
      <c r="V9">
        <f t="shared" ref="V9:V72" si="4">1/P9</f>
        <v>5.0000000000000001E-3</v>
      </c>
    </row>
    <row r="10" spans="1:22">
      <c r="A10">
        <v>1</v>
      </c>
      <c r="B10">
        <f t="shared" ref="B10:B73" si="5">$B$4-$B$7*A10</f>
        <v>99</v>
      </c>
      <c r="C10">
        <f t="shared" ref="C10:C73" si="6">$B$4*EXP(-$C$7*$A10)</f>
        <v>98.623270449335919</v>
      </c>
      <c r="D10">
        <f t="shared" ref="D10:D73" si="7">1/(2*$D$7*A10+1/($B$4))</f>
        <v>98.039215686274503</v>
      </c>
      <c r="E10">
        <f t="shared" ref="E10:E54" si="8">LN(B10/$B$4)</f>
        <v>-1.0050335853501451E-2</v>
      </c>
      <c r="F10">
        <f t="shared" ref="F10:F54" si="9">LN(C10/$B$4)</f>
        <v>-1.3862943611198877E-2</v>
      </c>
      <c r="G10">
        <f t="shared" ref="G10:G54" si="10">LN(D10/$B$4)</f>
        <v>-1.9802627296179754E-2</v>
      </c>
      <c r="H10">
        <f t="shared" ref="H10:H54" si="11">1/B10</f>
        <v>1.0101010101010102E-2</v>
      </c>
      <c r="I10">
        <f t="shared" ref="I10:I54" si="12">1/C10</f>
        <v>1.0139594797900291E-2</v>
      </c>
      <c r="J10">
        <f t="shared" ref="J10:J54" si="13">1/D10</f>
        <v>1.0200000000000001E-2</v>
      </c>
      <c r="M10">
        <v>1</v>
      </c>
      <c r="N10">
        <f t="shared" ref="N10:N73" si="14">$N$4-$N$7*M10</f>
        <v>199</v>
      </c>
      <c r="O10">
        <f t="shared" ref="O10:O73" si="15">$N$4*EXP(-$O$7*$M10)</f>
        <v>197.24654089867184</v>
      </c>
      <c r="P10">
        <f t="shared" si="0"/>
        <v>192.30769230769232</v>
      </c>
      <c r="Q10">
        <f t="shared" ref="Q10:Q73" si="16">LN(N10/$B$4)</f>
        <v>0.68813463873640102</v>
      </c>
      <c r="R10">
        <f t="shared" si="1"/>
        <v>0.6792842369487464</v>
      </c>
      <c r="S10">
        <f t="shared" si="2"/>
        <v>0.65392646740666405</v>
      </c>
      <c r="T10">
        <f t="shared" ref="T10:T73" si="17">1/N10</f>
        <v>5.0251256281407036E-3</v>
      </c>
      <c r="U10">
        <f t="shared" si="3"/>
        <v>5.0697973989501455E-3</v>
      </c>
      <c r="V10">
        <f t="shared" si="4"/>
        <v>5.1999999999999998E-3</v>
      </c>
    </row>
    <row r="11" spans="1:22">
      <c r="A11">
        <v>2</v>
      </c>
      <c r="B11">
        <f t="shared" si="5"/>
        <v>98</v>
      </c>
      <c r="C11">
        <f t="shared" si="6"/>
        <v>97.265494741228551</v>
      </c>
      <c r="D11">
        <f t="shared" si="7"/>
        <v>96.15384615384616</v>
      </c>
      <c r="E11">
        <f t="shared" si="8"/>
        <v>-2.0202707317519466E-2</v>
      </c>
      <c r="F11">
        <f t="shared" si="9"/>
        <v>-2.7725887222397799E-2</v>
      </c>
      <c r="G11">
        <f t="shared" si="10"/>
        <v>-3.9220713153281267E-2</v>
      </c>
      <c r="H11">
        <f t="shared" si="11"/>
        <v>1.020408163265306E-2</v>
      </c>
      <c r="I11">
        <f t="shared" si="12"/>
        <v>1.0281138266560665E-2</v>
      </c>
      <c r="J11">
        <f t="shared" si="13"/>
        <v>1.04E-2</v>
      </c>
      <c r="M11">
        <v>2</v>
      </c>
      <c r="N11">
        <f t="shared" si="14"/>
        <v>198</v>
      </c>
      <c r="O11">
        <f t="shared" si="15"/>
        <v>194.5309894824571</v>
      </c>
      <c r="P11">
        <f t="shared" si="0"/>
        <v>185.18518518518516</v>
      </c>
      <c r="Q11">
        <f t="shared" si="16"/>
        <v>0.68309684470644383</v>
      </c>
      <c r="R11">
        <f t="shared" si="1"/>
        <v>0.66542129333754751</v>
      </c>
      <c r="S11">
        <f t="shared" si="2"/>
        <v>0.61618613942381684</v>
      </c>
      <c r="T11">
        <f t="shared" si="17"/>
        <v>5.0505050505050509E-3</v>
      </c>
      <c r="U11">
        <f t="shared" si="3"/>
        <v>5.1405691332803323E-3</v>
      </c>
      <c r="V11">
        <f t="shared" si="4"/>
        <v>5.4000000000000003E-3</v>
      </c>
    </row>
    <row r="12" spans="1:22">
      <c r="A12">
        <v>3</v>
      </c>
      <c r="B12">
        <f t="shared" si="5"/>
        <v>97</v>
      </c>
      <c r="C12">
        <f t="shared" si="6"/>
        <v>95.926411932526435</v>
      </c>
      <c r="D12">
        <f t="shared" si="7"/>
        <v>94.339622641509436</v>
      </c>
      <c r="E12">
        <f t="shared" si="8"/>
        <v>-3.0459207484708574E-2</v>
      </c>
      <c r="F12">
        <f t="shared" si="9"/>
        <v>-4.1588830833596768E-2</v>
      </c>
      <c r="G12">
        <f t="shared" si="10"/>
        <v>-5.8268908123975761E-2</v>
      </c>
      <c r="H12">
        <f t="shared" si="11"/>
        <v>1.0309278350515464E-2</v>
      </c>
      <c r="I12">
        <f t="shared" si="12"/>
        <v>1.0424657608411214E-2</v>
      </c>
      <c r="J12">
        <f t="shared" si="13"/>
        <v>1.06E-2</v>
      </c>
      <c r="M12">
        <v>3</v>
      </c>
      <c r="N12">
        <f t="shared" si="14"/>
        <v>197</v>
      </c>
      <c r="O12">
        <f t="shared" si="15"/>
        <v>191.85282386505287</v>
      </c>
      <c r="P12">
        <f t="shared" si="0"/>
        <v>178.57142857142858</v>
      </c>
      <c r="Q12">
        <f t="shared" si="16"/>
        <v>0.67803354274989713</v>
      </c>
      <c r="R12">
        <f t="shared" si="1"/>
        <v>0.65155834972634852</v>
      </c>
      <c r="S12">
        <f t="shared" si="2"/>
        <v>0.57981849525294216</v>
      </c>
      <c r="T12">
        <f t="shared" si="17"/>
        <v>5.076142131979695E-3</v>
      </c>
      <c r="U12">
        <f t="shared" si="3"/>
        <v>5.2123288042056071E-3</v>
      </c>
      <c r="V12">
        <f t="shared" si="4"/>
        <v>5.5999999999999999E-3</v>
      </c>
    </row>
    <row r="13" spans="1:22">
      <c r="A13">
        <v>4</v>
      </c>
      <c r="B13">
        <f t="shared" si="5"/>
        <v>96</v>
      </c>
      <c r="C13">
        <f t="shared" si="6"/>
        <v>94.605764672559587</v>
      </c>
      <c r="D13">
        <f t="shared" si="7"/>
        <v>92.592592592592581</v>
      </c>
      <c r="E13">
        <f t="shared" si="8"/>
        <v>-4.0821994520255166E-2</v>
      </c>
      <c r="F13">
        <f t="shared" si="9"/>
        <v>-5.545177444479564E-2</v>
      </c>
      <c r="G13">
        <f t="shared" si="10"/>
        <v>-7.6961041136128436E-2</v>
      </c>
      <c r="H13">
        <f t="shared" si="11"/>
        <v>1.0416666666666666E-2</v>
      </c>
      <c r="I13">
        <f t="shared" si="12"/>
        <v>1.0570180405613805E-2</v>
      </c>
      <c r="J13">
        <f t="shared" si="13"/>
        <v>1.0800000000000001E-2</v>
      </c>
      <c r="M13">
        <v>4</v>
      </c>
      <c r="N13">
        <f t="shared" si="14"/>
        <v>196</v>
      </c>
      <c r="O13">
        <f t="shared" si="15"/>
        <v>189.21152934511917</v>
      </c>
      <c r="P13">
        <f t="shared" si="0"/>
        <v>172.41379310344826</v>
      </c>
      <c r="Q13">
        <f t="shared" si="16"/>
        <v>0.67294447324242579</v>
      </c>
      <c r="R13">
        <f t="shared" si="1"/>
        <v>0.63769540611514963</v>
      </c>
      <c r="S13">
        <f t="shared" si="2"/>
        <v>0.54472717544167193</v>
      </c>
      <c r="T13">
        <f t="shared" si="17"/>
        <v>5.1020408163265302E-3</v>
      </c>
      <c r="U13">
        <f t="shared" si="3"/>
        <v>5.2850902028069024E-3</v>
      </c>
      <c r="V13">
        <f t="shared" si="4"/>
        <v>5.8000000000000005E-3</v>
      </c>
    </row>
    <row r="14" spans="1:22">
      <c r="A14">
        <v>5</v>
      </c>
      <c r="B14">
        <f t="shared" si="5"/>
        <v>95</v>
      </c>
      <c r="C14">
        <f t="shared" si="6"/>
        <v>93.30329915368074</v>
      </c>
      <c r="D14">
        <f t="shared" si="7"/>
        <v>90.909090909090921</v>
      </c>
      <c r="E14">
        <f t="shared" si="8"/>
        <v>-5.1293294387550578E-2</v>
      </c>
      <c r="F14">
        <f t="shared" si="9"/>
        <v>-6.931471805599454E-2</v>
      </c>
      <c r="G14">
        <f t="shared" si="10"/>
        <v>-9.5310179804324768E-2</v>
      </c>
      <c r="H14">
        <f t="shared" si="11"/>
        <v>1.0526315789473684E-2</v>
      </c>
      <c r="I14">
        <f t="shared" si="12"/>
        <v>1.0717734625362931E-2</v>
      </c>
      <c r="J14">
        <f t="shared" si="13"/>
        <v>1.0999999999999999E-2</v>
      </c>
      <c r="M14">
        <v>5</v>
      </c>
      <c r="N14">
        <f t="shared" si="14"/>
        <v>195</v>
      </c>
      <c r="O14">
        <f t="shared" si="15"/>
        <v>186.60659830736148</v>
      </c>
      <c r="P14">
        <f t="shared" si="0"/>
        <v>166.66666666666666</v>
      </c>
      <c r="Q14">
        <f t="shared" si="16"/>
        <v>0.66782937257565544</v>
      </c>
      <c r="R14">
        <f t="shared" si="1"/>
        <v>0.62383246250395075</v>
      </c>
      <c r="S14">
        <f t="shared" si="2"/>
        <v>0.51082562376599061</v>
      </c>
      <c r="T14">
        <f t="shared" si="17"/>
        <v>5.1282051282051282E-3</v>
      </c>
      <c r="U14">
        <f t="shared" si="3"/>
        <v>5.3588673126814656E-3</v>
      </c>
      <c r="V14">
        <f t="shared" si="4"/>
        <v>6.0000000000000001E-3</v>
      </c>
    </row>
    <row r="15" spans="1:22">
      <c r="A15">
        <v>6</v>
      </c>
      <c r="B15">
        <f t="shared" si="5"/>
        <v>94</v>
      </c>
      <c r="C15">
        <f t="shared" si="6"/>
        <v>92.018765062487503</v>
      </c>
      <c r="D15">
        <f t="shared" si="7"/>
        <v>89.285714285714292</v>
      </c>
      <c r="E15">
        <f t="shared" si="8"/>
        <v>-6.1875403718087529E-2</v>
      </c>
      <c r="F15">
        <f t="shared" si="9"/>
        <v>-8.3177661667193453E-2</v>
      </c>
      <c r="G15">
        <f t="shared" si="10"/>
        <v>-0.11332868530700312</v>
      </c>
      <c r="H15">
        <f t="shared" si="11"/>
        <v>1.0638297872340425E-2</v>
      </c>
      <c r="I15">
        <f t="shared" si="12"/>
        <v>1.0867348625260582E-2</v>
      </c>
      <c r="J15">
        <f t="shared" si="13"/>
        <v>1.12E-2</v>
      </c>
      <c r="M15">
        <v>6</v>
      </c>
      <c r="N15">
        <f t="shared" si="14"/>
        <v>194</v>
      </c>
      <c r="O15">
        <f t="shared" si="15"/>
        <v>184.03753012497501</v>
      </c>
      <c r="P15">
        <f t="shared" ref="P15:P78" si="18">1/(2*$P$7*M15+1/($N$4))</f>
        <v>161.29032258064515</v>
      </c>
      <c r="Q15">
        <f t="shared" si="16"/>
        <v>0.66268797307523675</v>
      </c>
      <c r="R15">
        <f t="shared" si="1"/>
        <v>0.60996951889275186</v>
      </c>
      <c r="S15">
        <f t="shared" si="2"/>
        <v>0.47803580094299974</v>
      </c>
      <c r="T15">
        <f t="shared" si="17"/>
        <v>5.1546391752577319E-3</v>
      </c>
      <c r="U15">
        <f t="shared" si="3"/>
        <v>5.4336743126302909E-3</v>
      </c>
      <c r="V15">
        <f t="shared" si="4"/>
        <v>6.2000000000000006E-3</v>
      </c>
    </row>
    <row r="16" spans="1:22">
      <c r="A16">
        <v>7</v>
      </c>
      <c r="B16">
        <f t="shared" si="5"/>
        <v>93</v>
      </c>
      <c r="C16">
        <f t="shared" si="6"/>
        <v>90.751915531716094</v>
      </c>
      <c r="D16">
        <f t="shared" si="7"/>
        <v>87.719298245614027</v>
      </c>
      <c r="E16">
        <f t="shared" si="8"/>
        <v>-7.2570692834835374E-2</v>
      </c>
      <c r="F16">
        <f t="shared" si="9"/>
        <v>-9.70406052783922E-2</v>
      </c>
      <c r="G16">
        <f t="shared" si="10"/>
        <v>-0.13102826240640414</v>
      </c>
      <c r="H16">
        <f t="shared" si="11"/>
        <v>1.0752688172043012E-2</v>
      </c>
      <c r="I16">
        <f t="shared" si="12"/>
        <v>1.1019051158766106E-2</v>
      </c>
      <c r="J16">
        <f t="shared" si="13"/>
        <v>1.14E-2</v>
      </c>
      <c r="M16">
        <v>7</v>
      </c>
      <c r="N16">
        <f t="shared" si="14"/>
        <v>193</v>
      </c>
      <c r="O16">
        <f t="shared" si="15"/>
        <v>181.50383106343219</v>
      </c>
      <c r="P16">
        <f t="shared" si="18"/>
        <v>156.25</v>
      </c>
      <c r="Q16">
        <f t="shared" si="16"/>
        <v>0.65752000291679413</v>
      </c>
      <c r="R16">
        <f t="shared" si="1"/>
        <v>0.59610657528155309</v>
      </c>
      <c r="S16">
        <f t="shared" si="2"/>
        <v>0.44628710262841953</v>
      </c>
      <c r="T16">
        <f t="shared" si="17"/>
        <v>5.1813471502590676E-3</v>
      </c>
      <c r="U16">
        <f t="shared" si="3"/>
        <v>5.5095255793830532E-3</v>
      </c>
      <c r="V16">
        <f t="shared" si="4"/>
        <v>6.4000000000000003E-3</v>
      </c>
    </row>
    <row r="17" spans="1:22">
      <c r="A17">
        <v>8</v>
      </c>
      <c r="B17">
        <f t="shared" si="5"/>
        <v>92</v>
      </c>
      <c r="C17">
        <f t="shared" si="6"/>
        <v>89.502507092797245</v>
      </c>
      <c r="D17">
        <f t="shared" si="7"/>
        <v>86.206896551724128</v>
      </c>
      <c r="E17">
        <f t="shared" si="8"/>
        <v>-8.3381608939051013E-2</v>
      </c>
      <c r="F17">
        <f t="shared" si="9"/>
        <v>-0.11090354888959122</v>
      </c>
      <c r="G17">
        <f t="shared" si="10"/>
        <v>-0.14842000511827333</v>
      </c>
      <c r="H17">
        <f t="shared" si="11"/>
        <v>1.0869565217391304E-2</v>
      </c>
      <c r="I17">
        <f t="shared" si="12"/>
        <v>1.1172871380722199E-2</v>
      </c>
      <c r="J17">
        <f t="shared" si="13"/>
        <v>1.1600000000000001E-2</v>
      </c>
      <c r="M17">
        <v>8</v>
      </c>
      <c r="N17">
        <f t="shared" si="14"/>
        <v>192</v>
      </c>
      <c r="O17">
        <f t="shared" si="15"/>
        <v>179.00501418559449</v>
      </c>
      <c r="P17">
        <f t="shared" si="18"/>
        <v>151.51515151515153</v>
      </c>
      <c r="Q17">
        <f t="shared" si="16"/>
        <v>0.65232518603969014</v>
      </c>
      <c r="R17">
        <f t="shared" si="1"/>
        <v>0.58224363167035409</v>
      </c>
      <c r="S17">
        <f t="shared" si="2"/>
        <v>0.41551544396166595</v>
      </c>
      <c r="T17">
        <f t="shared" si="17"/>
        <v>5.208333333333333E-3</v>
      </c>
      <c r="U17">
        <f t="shared" si="3"/>
        <v>5.5864356903610997E-3</v>
      </c>
      <c r="V17">
        <f t="shared" si="4"/>
        <v>6.5999999999999991E-3</v>
      </c>
    </row>
    <row r="18" spans="1:22">
      <c r="A18">
        <v>9</v>
      </c>
      <c r="B18">
        <f t="shared" si="5"/>
        <v>91</v>
      </c>
      <c r="C18">
        <f t="shared" si="6"/>
        <v>88.270299629065491</v>
      </c>
      <c r="D18">
        <f t="shared" si="7"/>
        <v>84.745762711864415</v>
      </c>
      <c r="E18">
        <f t="shared" si="8"/>
        <v>-9.431067947124129E-2</v>
      </c>
      <c r="F18">
        <f t="shared" si="9"/>
        <v>-0.12476649250079004</v>
      </c>
      <c r="G18">
        <f t="shared" si="10"/>
        <v>-0.1655144384775733</v>
      </c>
      <c r="H18">
        <f t="shared" si="11"/>
        <v>1.098901098901099E-2</v>
      </c>
      <c r="I18">
        <f t="shared" si="12"/>
        <v>1.1328838852957986E-2</v>
      </c>
      <c r="J18">
        <f t="shared" si="13"/>
        <v>1.1799999999999998E-2</v>
      </c>
      <c r="M18">
        <v>9</v>
      </c>
      <c r="N18">
        <f t="shared" si="14"/>
        <v>191</v>
      </c>
      <c r="O18">
        <f t="shared" si="15"/>
        <v>176.54059925813098</v>
      </c>
      <c r="P18">
        <f t="shared" si="18"/>
        <v>147.05882352941177</v>
      </c>
      <c r="Q18">
        <f t="shared" si="16"/>
        <v>0.64710324205853842</v>
      </c>
      <c r="R18">
        <f t="shared" si="1"/>
        <v>0.56838068805915531</v>
      </c>
      <c r="S18">
        <f t="shared" si="2"/>
        <v>0.38566248081198473</v>
      </c>
      <c r="T18">
        <f t="shared" si="17"/>
        <v>5.235602094240838E-3</v>
      </c>
      <c r="U18">
        <f t="shared" si="3"/>
        <v>5.6644194264789931E-3</v>
      </c>
      <c r="V18">
        <f t="shared" si="4"/>
        <v>6.7999999999999996E-3</v>
      </c>
    </row>
    <row r="19" spans="1:22">
      <c r="A19">
        <v>10</v>
      </c>
      <c r="B19">
        <f t="shared" si="5"/>
        <v>90</v>
      </c>
      <c r="C19">
        <f t="shared" si="6"/>
        <v>87.055056329612412</v>
      </c>
      <c r="D19">
        <f t="shared" si="7"/>
        <v>83.333333333333329</v>
      </c>
      <c r="E19">
        <f t="shared" si="8"/>
        <v>-0.10536051565782628</v>
      </c>
      <c r="F19">
        <f t="shared" si="9"/>
        <v>-0.13862943611198908</v>
      </c>
      <c r="G19">
        <f t="shared" si="10"/>
        <v>-0.1823215567939547</v>
      </c>
      <c r="H19">
        <f t="shared" si="11"/>
        <v>1.1111111111111112E-2</v>
      </c>
      <c r="I19">
        <f t="shared" si="12"/>
        <v>1.148698354997035E-2</v>
      </c>
      <c r="J19">
        <f t="shared" si="13"/>
        <v>1.2E-2</v>
      </c>
      <c r="M19">
        <v>10</v>
      </c>
      <c r="N19">
        <f t="shared" si="14"/>
        <v>190</v>
      </c>
      <c r="O19">
        <f t="shared" si="15"/>
        <v>174.11011265922482</v>
      </c>
      <c r="P19">
        <f t="shared" si="18"/>
        <v>142.85714285714286</v>
      </c>
      <c r="Q19">
        <f t="shared" si="16"/>
        <v>0.64185388617239469</v>
      </c>
      <c r="R19">
        <f t="shared" si="1"/>
        <v>0.55451774444795621</v>
      </c>
      <c r="S19">
        <f t="shared" si="2"/>
        <v>0.35667494393873239</v>
      </c>
      <c r="T19">
        <f t="shared" si="17"/>
        <v>5.263157894736842E-3</v>
      </c>
      <c r="U19">
        <f t="shared" si="3"/>
        <v>5.7434917749851749E-3</v>
      </c>
      <c r="V19">
        <f t="shared" si="4"/>
        <v>7.0000000000000001E-3</v>
      </c>
    </row>
    <row r="20" spans="1:22">
      <c r="A20">
        <v>11</v>
      </c>
      <c r="B20">
        <f t="shared" si="5"/>
        <v>89</v>
      </c>
      <c r="C20">
        <f t="shared" si="6"/>
        <v>85.856543643775368</v>
      </c>
      <c r="D20">
        <f t="shared" si="7"/>
        <v>81.967213114754088</v>
      </c>
      <c r="E20">
        <f t="shared" si="8"/>
        <v>-0.11653381625595151</v>
      </c>
      <c r="F20">
        <f t="shared" si="9"/>
        <v>-0.15249237972318813</v>
      </c>
      <c r="G20">
        <f t="shared" si="10"/>
        <v>-0.19885085874516531</v>
      </c>
      <c r="H20">
        <f t="shared" si="11"/>
        <v>1.1235955056179775E-2</v>
      </c>
      <c r="I20">
        <f t="shared" si="12"/>
        <v>1.164733586468456E-2</v>
      </c>
      <c r="J20">
        <f t="shared" si="13"/>
        <v>1.2200000000000001E-2</v>
      </c>
      <c r="M20">
        <v>11</v>
      </c>
      <c r="N20">
        <f t="shared" si="14"/>
        <v>189</v>
      </c>
      <c r="O20">
        <f t="shared" si="15"/>
        <v>171.71308728755074</v>
      </c>
      <c r="P20">
        <f t="shared" si="18"/>
        <v>138.88888888888889</v>
      </c>
      <c r="Q20">
        <f t="shared" si="16"/>
        <v>0.636576829071551</v>
      </c>
      <c r="R20">
        <f t="shared" si="1"/>
        <v>0.54065480083675721</v>
      </c>
      <c r="S20">
        <f t="shared" si="2"/>
        <v>0.32850406697203605</v>
      </c>
      <c r="T20">
        <f t="shared" si="17"/>
        <v>5.2910052910052907E-3</v>
      </c>
      <c r="U20">
        <f t="shared" si="3"/>
        <v>5.82366793234228E-3</v>
      </c>
      <c r="V20">
        <f t="shared" si="4"/>
        <v>7.1999999999999998E-3</v>
      </c>
    </row>
    <row r="21" spans="1:22">
      <c r="A21">
        <v>12</v>
      </c>
      <c r="B21">
        <f t="shared" si="5"/>
        <v>88</v>
      </c>
      <c r="C21">
        <f t="shared" si="6"/>
        <v>84.674531236252719</v>
      </c>
      <c r="D21">
        <f t="shared" si="7"/>
        <v>80.645161290322577</v>
      </c>
      <c r="E21">
        <f t="shared" si="8"/>
        <v>-0.12783337150988489</v>
      </c>
      <c r="F21">
        <f t="shared" si="9"/>
        <v>-0.16635532333438688</v>
      </c>
      <c r="G21">
        <f t="shared" si="10"/>
        <v>-0.21511137961694557</v>
      </c>
      <c r="H21">
        <f t="shared" si="11"/>
        <v>1.1363636363636364E-2</v>
      </c>
      <c r="I21">
        <f t="shared" si="12"/>
        <v>1.1809926614295304E-2</v>
      </c>
      <c r="J21">
        <f t="shared" si="13"/>
        <v>1.2400000000000001E-2</v>
      </c>
      <c r="M21">
        <v>12</v>
      </c>
      <c r="N21">
        <f t="shared" si="14"/>
        <v>188</v>
      </c>
      <c r="O21">
        <f t="shared" si="15"/>
        <v>169.34906247250544</v>
      </c>
      <c r="P21">
        <f t="shared" si="18"/>
        <v>135.13513513513513</v>
      </c>
      <c r="Q21">
        <f t="shared" si="16"/>
        <v>0.63127177684185776</v>
      </c>
      <c r="R21">
        <f t="shared" si="1"/>
        <v>0.52679185722555844</v>
      </c>
      <c r="S21">
        <f t="shared" si="2"/>
        <v>0.30110509278392161</v>
      </c>
      <c r="T21">
        <f t="shared" si="17"/>
        <v>5.3191489361702126E-3</v>
      </c>
      <c r="U21">
        <f t="shared" si="3"/>
        <v>5.904963307147652E-3</v>
      </c>
      <c r="V21">
        <f t="shared" si="4"/>
        <v>7.4000000000000003E-3</v>
      </c>
    </row>
    <row r="22" spans="1:22">
      <c r="A22">
        <v>13</v>
      </c>
      <c r="B22">
        <f t="shared" si="5"/>
        <v>87</v>
      </c>
      <c r="C22">
        <f t="shared" si="6"/>
        <v>83.508791942836936</v>
      </c>
      <c r="D22">
        <f t="shared" si="7"/>
        <v>79.365079365079367</v>
      </c>
      <c r="E22">
        <f t="shared" si="8"/>
        <v>-0.13926206733350766</v>
      </c>
      <c r="F22">
        <f t="shared" si="9"/>
        <v>-0.18021826694558579</v>
      </c>
      <c r="G22">
        <f t="shared" si="10"/>
        <v>-0.23111172096338656</v>
      </c>
      <c r="H22">
        <f t="shared" si="11"/>
        <v>1.1494252873563218E-2</v>
      </c>
      <c r="I22">
        <f t="shared" si="12"/>
        <v>1.1974787046189286E-2</v>
      </c>
      <c r="J22">
        <f t="shared" si="13"/>
        <v>1.26E-2</v>
      </c>
      <c r="M22">
        <v>13</v>
      </c>
      <c r="N22">
        <f t="shared" si="14"/>
        <v>187</v>
      </c>
      <c r="O22">
        <f t="shared" si="15"/>
        <v>167.01758388567387</v>
      </c>
      <c r="P22">
        <f t="shared" si="18"/>
        <v>131.57894736842104</v>
      </c>
      <c r="Q22">
        <f t="shared" si="16"/>
        <v>0.62593843086649537</v>
      </c>
      <c r="R22">
        <f t="shared" si="1"/>
        <v>0.51292891361435955</v>
      </c>
      <c r="S22">
        <f t="shared" si="2"/>
        <v>0.27443684570176019</v>
      </c>
      <c r="T22">
        <f t="shared" si="17"/>
        <v>5.3475935828877002E-3</v>
      </c>
      <c r="U22">
        <f t="shared" si="3"/>
        <v>5.9873935230946428E-3</v>
      </c>
      <c r="V22">
        <f t="shared" si="4"/>
        <v>7.6000000000000009E-3</v>
      </c>
    </row>
    <row r="23" spans="1:22">
      <c r="A23">
        <v>14</v>
      </c>
      <c r="B23">
        <f t="shared" si="5"/>
        <v>86</v>
      </c>
      <c r="C23">
        <f t="shared" si="6"/>
        <v>82.359101726757316</v>
      </c>
      <c r="D23">
        <f t="shared" si="7"/>
        <v>78.125</v>
      </c>
      <c r="E23">
        <f t="shared" si="8"/>
        <v>-0.15082288973458366</v>
      </c>
      <c r="F23">
        <f t="shared" si="9"/>
        <v>-0.19408121055678471</v>
      </c>
      <c r="G23">
        <f t="shared" si="10"/>
        <v>-0.24686007793152578</v>
      </c>
      <c r="H23">
        <f t="shared" si="11"/>
        <v>1.1627906976744186E-2</v>
      </c>
      <c r="I23">
        <f t="shared" si="12"/>
        <v>1.2141948843950468E-2</v>
      </c>
      <c r="J23">
        <f t="shared" si="13"/>
        <v>1.2800000000000001E-2</v>
      </c>
      <c r="M23">
        <v>14</v>
      </c>
      <c r="N23">
        <f t="shared" si="14"/>
        <v>186</v>
      </c>
      <c r="O23">
        <f t="shared" si="15"/>
        <v>164.71820345351463</v>
      </c>
      <c r="P23">
        <f t="shared" si="18"/>
        <v>128.2051282051282</v>
      </c>
      <c r="Q23">
        <f t="shared" si="16"/>
        <v>0.62057648772510998</v>
      </c>
      <c r="R23">
        <f t="shared" si="1"/>
        <v>0.49906597000316061</v>
      </c>
      <c r="S23">
        <f t="shared" si="2"/>
        <v>0.24846135929849955</v>
      </c>
      <c r="T23">
        <f t="shared" si="17"/>
        <v>5.3763440860215058E-3</v>
      </c>
      <c r="U23">
        <f t="shared" si="3"/>
        <v>6.0709744219752341E-3</v>
      </c>
      <c r="V23">
        <f t="shared" si="4"/>
        <v>7.7999999999999996E-3</v>
      </c>
    </row>
    <row r="24" spans="1:22">
      <c r="A24">
        <v>15</v>
      </c>
      <c r="B24">
        <f t="shared" si="5"/>
        <v>85</v>
      </c>
      <c r="C24">
        <f t="shared" si="6"/>
        <v>81.225239635623552</v>
      </c>
      <c r="D24">
        <f t="shared" si="7"/>
        <v>76.92307692307692</v>
      </c>
      <c r="E24">
        <f t="shared" si="8"/>
        <v>-0.16251892949777494</v>
      </c>
      <c r="F24">
        <f t="shared" si="9"/>
        <v>-0.20794415416798365</v>
      </c>
      <c r="G24">
        <f t="shared" si="10"/>
        <v>-0.26236426446749112</v>
      </c>
      <c r="H24">
        <f t="shared" si="11"/>
        <v>1.1764705882352941E-2</v>
      </c>
      <c r="I24">
        <f t="shared" si="12"/>
        <v>1.2311444133449163E-2</v>
      </c>
      <c r="J24">
        <f t="shared" si="13"/>
        <v>1.3000000000000001E-2</v>
      </c>
      <c r="M24">
        <v>15</v>
      </c>
      <c r="N24">
        <f t="shared" si="14"/>
        <v>185</v>
      </c>
      <c r="O24">
        <f t="shared" si="15"/>
        <v>162.4504792712471</v>
      </c>
      <c r="P24">
        <f t="shared" si="18"/>
        <v>125</v>
      </c>
      <c r="Q24">
        <f t="shared" si="16"/>
        <v>0.61518563909023349</v>
      </c>
      <c r="R24">
        <f t="shared" si="1"/>
        <v>0.48520302639196167</v>
      </c>
      <c r="S24">
        <f t="shared" si="2"/>
        <v>0.22314355131420976</v>
      </c>
      <c r="T24">
        <f t="shared" si="17"/>
        <v>5.4054054054054057E-3</v>
      </c>
      <c r="U24">
        <f t="shared" si="3"/>
        <v>6.1557220667245813E-3</v>
      </c>
      <c r="V24">
        <f t="shared" si="4"/>
        <v>8.0000000000000002E-3</v>
      </c>
    </row>
    <row r="25" spans="1:22">
      <c r="A25">
        <v>16</v>
      </c>
      <c r="B25">
        <f t="shared" si="5"/>
        <v>84</v>
      </c>
      <c r="C25">
        <f t="shared" si="6"/>
        <v>80.106987758962205</v>
      </c>
      <c r="D25">
        <f t="shared" si="7"/>
        <v>75.757575757575765</v>
      </c>
      <c r="E25">
        <f t="shared" si="8"/>
        <v>-0.1743533871447778</v>
      </c>
      <c r="F25">
        <f t="shared" si="9"/>
        <v>-0.22180709777918259</v>
      </c>
      <c r="G25">
        <f t="shared" si="10"/>
        <v>-0.27763173659827933</v>
      </c>
      <c r="H25">
        <f t="shared" si="11"/>
        <v>1.1904761904761904E-2</v>
      </c>
      <c r="I25">
        <f t="shared" si="12"/>
        <v>1.2483305489016119E-2</v>
      </c>
      <c r="J25">
        <f t="shared" si="13"/>
        <v>1.3199999999999998E-2</v>
      </c>
      <c r="M25">
        <v>16</v>
      </c>
      <c r="N25">
        <f t="shared" si="14"/>
        <v>184</v>
      </c>
      <c r="O25">
        <f t="shared" si="15"/>
        <v>160.21397551792441</v>
      </c>
      <c r="P25">
        <f t="shared" si="18"/>
        <v>121.95121951219511</v>
      </c>
      <c r="Q25">
        <f t="shared" si="16"/>
        <v>0.60976557162089429</v>
      </c>
      <c r="R25">
        <f t="shared" si="1"/>
        <v>0.47134008278076273</v>
      </c>
      <c r="S25">
        <f t="shared" si="2"/>
        <v>0.19845093872383823</v>
      </c>
      <c r="T25">
        <f t="shared" si="17"/>
        <v>5.434782608695652E-3</v>
      </c>
      <c r="U25">
        <f t="shared" si="3"/>
        <v>6.2416527445080597E-3</v>
      </c>
      <c r="V25">
        <f t="shared" si="4"/>
        <v>8.2000000000000007E-3</v>
      </c>
    </row>
    <row r="26" spans="1:22">
      <c r="A26">
        <v>17</v>
      </c>
      <c r="B26">
        <f t="shared" si="5"/>
        <v>83</v>
      </c>
      <c r="C26">
        <f t="shared" si="6"/>
        <v>79.004131186337716</v>
      </c>
      <c r="D26">
        <f t="shared" si="7"/>
        <v>74.626865671641795</v>
      </c>
      <c r="E26">
        <f t="shared" si="8"/>
        <v>-0.18632957819149348</v>
      </c>
      <c r="F26">
        <f t="shared" si="9"/>
        <v>-0.23567004139038145</v>
      </c>
      <c r="G26">
        <f t="shared" si="10"/>
        <v>-0.29266961396281993</v>
      </c>
      <c r="H26">
        <f t="shared" si="11"/>
        <v>1.2048192771084338E-2</v>
      </c>
      <c r="I26">
        <f t="shared" si="12"/>
        <v>1.2657565939702799E-2</v>
      </c>
      <c r="J26">
        <f t="shared" si="13"/>
        <v>1.3399999999999999E-2</v>
      </c>
      <c r="M26">
        <v>17</v>
      </c>
      <c r="N26">
        <f t="shared" si="14"/>
        <v>183</v>
      </c>
      <c r="O26">
        <f t="shared" si="15"/>
        <v>158.00826237267543</v>
      </c>
      <c r="P26">
        <f t="shared" si="18"/>
        <v>119.04761904761904</v>
      </c>
      <c r="Q26">
        <f t="shared" si="16"/>
        <v>0.60431596685332956</v>
      </c>
      <c r="R26">
        <f t="shared" si="1"/>
        <v>0.45747713916956384</v>
      </c>
      <c r="S26">
        <f t="shared" si="2"/>
        <v>0.17435338714477774</v>
      </c>
      <c r="T26">
        <f t="shared" si="17"/>
        <v>5.4644808743169399E-3</v>
      </c>
      <c r="U26">
        <f t="shared" si="3"/>
        <v>6.3287829698513995E-3</v>
      </c>
      <c r="V26">
        <f t="shared" si="4"/>
        <v>8.4000000000000012E-3</v>
      </c>
    </row>
    <row r="27" spans="1:22">
      <c r="A27">
        <v>18</v>
      </c>
      <c r="B27">
        <f t="shared" si="5"/>
        <v>82</v>
      </c>
      <c r="C27">
        <f t="shared" si="6"/>
        <v>77.916457966049975</v>
      </c>
      <c r="D27">
        <f t="shared" si="7"/>
        <v>73.529411764705884</v>
      </c>
      <c r="E27">
        <f t="shared" si="8"/>
        <v>-0.19845093872383832</v>
      </c>
      <c r="F27">
        <f t="shared" si="9"/>
        <v>-0.24953298500158039</v>
      </c>
      <c r="G27">
        <f t="shared" si="10"/>
        <v>-0.30748469974796055</v>
      </c>
      <c r="H27">
        <f t="shared" si="11"/>
        <v>1.2195121951219513E-2</v>
      </c>
      <c r="I27">
        <f t="shared" si="12"/>
        <v>1.2834258975629044E-2</v>
      </c>
      <c r="J27">
        <f t="shared" si="13"/>
        <v>1.3599999999999999E-2</v>
      </c>
      <c r="M27">
        <v>18</v>
      </c>
      <c r="N27">
        <f t="shared" si="14"/>
        <v>182</v>
      </c>
      <c r="O27">
        <f t="shared" si="15"/>
        <v>155.83291593209995</v>
      </c>
      <c r="P27">
        <f t="shared" si="18"/>
        <v>116.27906976744185</v>
      </c>
      <c r="Q27">
        <f t="shared" si="16"/>
        <v>0.59883650108870401</v>
      </c>
      <c r="R27">
        <f t="shared" si="1"/>
        <v>0.4436141955583649</v>
      </c>
      <c r="S27">
        <f t="shared" si="2"/>
        <v>0.15082288973458349</v>
      </c>
      <c r="T27">
        <f t="shared" si="17"/>
        <v>5.4945054945054949E-3</v>
      </c>
      <c r="U27">
        <f t="shared" si="3"/>
        <v>6.417129487814522E-3</v>
      </c>
      <c r="V27">
        <f t="shared" si="4"/>
        <v>8.6E-3</v>
      </c>
    </row>
    <row r="28" spans="1:22">
      <c r="A28">
        <v>19</v>
      </c>
      <c r="B28">
        <f t="shared" si="5"/>
        <v>81</v>
      </c>
      <c r="C28">
        <f t="shared" si="6"/>
        <v>76.843759064400615</v>
      </c>
      <c r="D28">
        <f t="shared" si="7"/>
        <v>72.463768115942031</v>
      </c>
      <c r="E28">
        <f t="shared" si="8"/>
        <v>-0.21072103131565253</v>
      </c>
      <c r="F28">
        <f t="shared" si="9"/>
        <v>-0.26339592861277922</v>
      </c>
      <c r="G28">
        <f t="shared" si="10"/>
        <v>-0.32208349916911333</v>
      </c>
      <c r="H28">
        <f t="shared" si="11"/>
        <v>1.2345679012345678E-2</v>
      </c>
      <c r="I28">
        <f t="shared" si="12"/>
        <v>1.3013418554419336E-2</v>
      </c>
      <c r="J28">
        <f t="shared" si="13"/>
        <v>1.38E-2</v>
      </c>
      <c r="M28">
        <v>19</v>
      </c>
      <c r="N28">
        <f t="shared" si="14"/>
        <v>181</v>
      </c>
      <c r="O28">
        <f t="shared" si="15"/>
        <v>153.68751812880123</v>
      </c>
      <c r="P28">
        <f t="shared" si="18"/>
        <v>113.63636363636363</v>
      </c>
      <c r="Q28">
        <f t="shared" si="16"/>
        <v>0.59332684527773438</v>
      </c>
      <c r="R28">
        <f t="shared" si="1"/>
        <v>0.42975125194716612</v>
      </c>
      <c r="S28">
        <f t="shared" si="2"/>
        <v>0.1278333715098848</v>
      </c>
      <c r="T28">
        <f t="shared" si="17"/>
        <v>5.5248618784530384E-3</v>
      </c>
      <c r="U28">
        <f t="shared" si="3"/>
        <v>6.5067092772096678E-3</v>
      </c>
      <c r="V28">
        <f t="shared" si="4"/>
        <v>8.8000000000000005E-3</v>
      </c>
    </row>
    <row r="29" spans="1:22">
      <c r="A29">
        <v>20</v>
      </c>
      <c r="B29">
        <f t="shared" si="5"/>
        <v>80</v>
      </c>
      <c r="C29">
        <f t="shared" si="6"/>
        <v>75.785828325519901</v>
      </c>
      <c r="D29">
        <f t="shared" si="7"/>
        <v>71.428571428571431</v>
      </c>
      <c r="E29">
        <f t="shared" si="8"/>
        <v>-0.22314355131420971</v>
      </c>
      <c r="F29">
        <f t="shared" si="9"/>
        <v>-0.27725887222397816</v>
      </c>
      <c r="G29">
        <f t="shared" si="10"/>
        <v>-0.33647223662121289</v>
      </c>
      <c r="H29">
        <f t="shared" si="11"/>
        <v>1.2500000000000001E-2</v>
      </c>
      <c r="I29">
        <f t="shared" si="12"/>
        <v>1.3195079107728942E-2</v>
      </c>
      <c r="J29">
        <f t="shared" si="13"/>
        <v>1.4E-2</v>
      </c>
      <c r="M29">
        <v>20</v>
      </c>
      <c r="N29">
        <f t="shared" si="14"/>
        <v>180</v>
      </c>
      <c r="O29">
        <f t="shared" si="15"/>
        <v>151.5716566510398</v>
      </c>
      <c r="P29">
        <f t="shared" si="18"/>
        <v>111.1111111111111</v>
      </c>
      <c r="Q29">
        <f t="shared" si="16"/>
        <v>0.58778666490211906</v>
      </c>
      <c r="R29">
        <f t="shared" si="1"/>
        <v>0.41588830833596713</v>
      </c>
      <c r="S29">
        <f t="shared" si="2"/>
        <v>0.10536051565782614</v>
      </c>
      <c r="T29">
        <f t="shared" si="17"/>
        <v>5.5555555555555558E-3</v>
      </c>
      <c r="U29">
        <f t="shared" si="3"/>
        <v>6.5975395538644711E-3</v>
      </c>
      <c r="V29">
        <f t="shared" si="4"/>
        <v>9.0000000000000011E-3</v>
      </c>
    </row>
    <row r="30" spans="1:22">
      <c r="A30">
        <v>21</v>
      </c>
      <c r="B30">
        <f t="shared" si="5"/>
        <v>79</v>
      </c>
      <c r="C30">
        <f t="shared" si="6"/>
        <v>74.742462431746915</v>
      </c>
      <c r="D30">
        <f t="shared" si="7"/>
        <v>70.422535211267601</v>
      </c>
      <c r="E30">
        <f t="shared" si="8"/>
        <v>-0.23572233352106983</v>
      </c>
      <c r="F30">
        <f t="shared" si="9"/>
        <v>-0.2911218158351771</v>
      </c>
      <c r="G30">
        <f t="shared" si="10"/>
        <v>-0.35065687161316944</v>
      </c>
      <c r="H30">
        <f t="shared" si="11"/>
        <v>1.2658227848101266E-2</v>
      </c>
      <c r="I30">
        <f t="shared" si="12"/>
        <v>1.3379275547861122E-2</v>
      </c>
      <c r="J30">
        <f t="shared" si="13"/>
        <v>1.4200000000000001E-2</v>
      </c>
      <c r="M30">
        <v>21</v>
      </c>
      <c r="N30">
        <f t="shared" si="14"/>
        <v>179</v>
      </c>
      <c r="O30">
        <f t="shared" si="15"/>
        <v>149.48492486349383</v>
      </c>
      <c r="P30">
        <f t="shared" si="18"/>
        <v>108.69565217391305</v>
      </c>
      <c r="Q30">
        <f t="shared" si="16"/>
        <v>0.58221561985266368</v>
      </c>
      <c r="R30">
        <f t="shared" si="1"/>
        <v>0.40202536472476819</v>
      </c>
      <c r="S30">
        <f t="shared" si="2"/>
        <v>8.3381608939051E-2</v>
      </c>
      <c r="T30">
        <f t="shared" si="17"/>
        <v>5.5865921787709499E-3</v>
      </c>
      <c r="U30">
        <f t="shared" si="3"/>
        <v>6.6896377739305611E-3</v>
      </c>
      <c r="V30">
        <f t="shared" si="4"/>
        <v>9.1999999999999998E-3</v>
      </c>
    </row>
    <row r="31" spans="1:22">
      <c r="A31">
        <v>22</v>
      </c>
      <c r="B31">
        <f t="shared" si="5"/>
        <v>78</v>
      </c>
      <c r="C31">
        <f t="shared" si="6"/>
        <v>73.71346086455506</v>
      </c>
      <c r="D31">
        <f t="shared" si="7"/>
        <v>69.444444444444443</v>
      </c>
      <c r="E31">
        <f t="shared" si="8"/>
        <v>-0.24846135929849961</v>
      </c>
      <c r="F31">
        <f t="shared" si="9"/>
        <v>-0.30498475944637599</v>
      </c>
      <c r="G31">
        <f t="shared" si="10"/>
        <v>-0.3646431135879093</v>
      </c>
      <c r="H31">
        <f t="shared" si="11"/>
        <v>1.282051282051282E-2</v>
      </c>
      <c r="I31">
        <f t="shared" si="12"/>
        <v>1.3566043274476719E-2</v>
      </c>
      <c r="J31">
        <f t="shared" si="13"/>
        <v>1.44E-2</v>
      </c>
      <c r="M31">
        <v>22</v>
      </c>
      <c r="N31">
        <f t="shared" si="14"/>
        <v>178</v>
      </c>
      <c r="O31">
        <f t="shared" si="15"/>
        <v>147.42692172911012</v>
      </c>
      <c r="P31">
        <f t="shared" si="18"/>
        <v>106.38297872340425</v>
      </c>
      <c r="Q31">
        <f t="shared" si="16"/>
        <v>0.57661336430399379</v>
      </c>
      <c r="R31">
        <f t="shared" si="1"/>
        <v>0.38816242111356936</v>
      </c>
      <c r="S31">
        <f t="shared" si="2"/>
        <v>6.1875403718087453E-2</v>
      </c>
      <c r="T31">
        <f t="shared" si="17"/>
        <v>5.6179775280898875E-3</v>
      </c>
      <c r="U31">
        <f t="shared" si="3"/>
        <v>6.7830216372383595E-3</v>
      </c>
      <c r="V31">
        <f t="shared" si="4"/>
        <v>9.4000000000000004E-3</v>
      </c>
    </row>
    <row r="32" spans="1:22">
      <c r="A32">
        <v>23</v>
      </c>
      <c r="B32">
        <f t="shared" si="5"/>
        <v>77</v>
      </c>
      <c r="C32">
        <f t="shared" si="6"/>
        <v>72.698625866015519</v>
      </c>
      <c r="D32">
        <f t="shared" si="7"/>
        <v>68.493150684931507</v>
      </c>
      <c r="E32">
        <f t="shared" si="8"/>
        <v>-0.26136476413440751</v>
      </c>
      <c r="F32">
        <f t="shared" si="9"/>
        <v>-0.31884770305757493</v>
      </c>
      <c r="G32">
        <f t="shared" si="10"/>
        <v>-0.3784364357202451</v>
      </c>
      <c r="H32">
        <f t="shared" si="11"/>
        <v>1.2987012987012988E-2</v>
      </c>
      <c r="I32">
        <f t="shared" si="12"/>
        <v>1.3755418181397439E-2</v>
      </c>
      <c r="J32">
        <f t="shared" si="13"/>
        <v>1.46E-2</v>
      </c>
      <c r="M32">
        <v>23</v>
      </c>
      <c r="N32">
        <f t="shared" si="14"/>
        <v>177</v>
      </c>
      <c r="O32">
        <f t="shared" si="15"/>
        <v>145.39725173203104</v>
      </c>
      <c r="P32">
        <f t="shared" si="18"/>
        <v>104.16666666666666</v>
      </c>
      <c r="Q32">
        <f t="shared" si="16"/>
        <v>0.5709795465857378</v>
      </c>
      <c r="R32">
        <f t="shared" si="1"/>
        <v>0.37429947750237036</v>
      </c>
      <c r="S32">
        <f t="shared" si="2"/>
        <v>4.0821994520254985E-2</v>
      </c>
      <c r="T32">
        <f t="shared" si="17"/>
        <v>5.6497175141242938E-3</v>
      </c>
      <c r="U32">
        <f t="shared" si="3"/>
        <v>6.8777090906987194E-3</v>
      </c>
      <c r="V32">
        <f t="shared" si="4"/>
        <v>9.6000000000000009E-3</v>
      </c>
    </row>
    <row r="33" spans="1:22">
      <c r="A33">
        <v>24</v>
      </c>
      <c r="B33">
        <f t="shared" si="5"/>
        <v>76</v>
      </c>
      <c r="C33">
        <f t="shared" si="6"/>
        <v>71.697762400791362</v>
      </c>
      <c r="D33">
        <f t="shared" si="7"/>
        <v>67.567567567567565</v>
      </c>
      <c r="E33">
        <f t="shared" si="8"/>
        <v>-0.2744368457017603</v>
      </c>
      <c r="F33">
        <f t="shared" si="9"/>
        <v>-0.33271064666877381</v>
      </c>
      <c r="G33">
        <f t="shared" si="10"/>
        <v>-0.39204208777602373</v>
      </c>
      <c r="H33">
        <f t="shared" si="11"/>
        <v>1.3157894736842105E-2</v>
      </c>
      <c r="I33">
        <f t="shared" si="12"/>
        <v>1.3947436663504056E-2</v>
      </c>
      <c r="J33">
        <f t="shared" si="13"/>
        <v>1.4800000000000001E-2</v>
      </c>
      <c r="M33">
        <v>24</v>
      </c>
      <c r="N33">
        <f t="shared" si="14"/>
        <v>176</v>
      </c>
      <c r="O33">
        <f t="shared" si="15"/>
        <v>143.39552480158272</v>
      </c>
      <c r="P33">
        <f t="shared" si="18"/>
        <v>102.04081632653062</v>
      </c>
      <c r="Q33">
        <f t="shared" si="16"/>
        <v>0.56531380905006046</v>
      </c>
      <c r="R33">
        <f t="shared" si="1"/>
        <v>0.36043653389117153</v>
      </c>
      <c r="S33">
        <f t="shared" si="2"/>
        <v>2.0202707317519469E-2</v>
      </c>
      <c r="T33">
        <f t="shared" si="17"/>
        <v>5.681818181818182E-3</v>
      </c>
      <c r="U33">
        <f t="shared" si="3"/>
        <v>6.973718331752028E-3</v>
      </c>
      <c r="V33">
        <f t="shared" si="4"/>
        <v>9.7999999999999997E-3</v>
      </c>
    </row>
    <row r="34" spans="1:22">
      <c r="A34">
        <v>25</v>
      </c>
      <c r="B34">
        <f t="shared" si="5"/>
        <v>75</v>
      </c>
      <c r="C34">
        <f t="shared" si="6"/>
        <v>70.710678118654755</v>
      </c>
      <c r="D34">
        <f t="shared" si="7"/>
        <v>66.666666666666671</v>
      </c>
      <c r="E34">
        <f t="shared" si="8"/>
        <v>-0.2876820724517809</v>
      </c>
      <c r="F34">
        <f t="shared" si="9"/>
        <v>-0.34657359027997259</v>
      </c>
      <c r="G34">
        <f t="shared" si="10"/>
        <v>-0.40546510810816427</v>
      </c>
      <c r="H34">
        <f t="shared" si="11"/>
        <v>1.3333333333333334E-2</v>
      </c>
      <c r="I34">
        <f t="shared" si="12"/>
        <v>1.4142135623730951E-2</v>
      </c>
      <c r="J34">
        <f t="shared" si="13"/>
        <v>1.4999999999999999E-2</v>
      </c>
      <c r="M34">
        <v>25</v>
      </c>
      <c r="N34">
        <f t="shared" si="14"/>
        <v>175</v>
      </c>
      <c r="O34">
        <f t="shared" si="15"/>
        <v>141.42135623730951</v>
      </c>
      <c r="P34">
        <f t="shared" si="18"/>
        <v>100</v>
      </c>
      <c r="Q34">
        <f t="shared" si="16"/>
        <v>0.55961578793542266</v>
      </c>
      <c r="R34">
        <f t="shared" si="1"/>
        <v>0.3465735902799727</v>
      </c>
      <c r="S34">
        <f t="shared" si="2"/>
        <v>0</v>
      </c>
      <c r="T34">
        <f t="shared" si="17"/>
        <v>5.7142857142857143E-3</v>
      </c>
      <c r="U34">
        <f t="shared" si="3"/>
        <v>7.0710678118654753E-3</v>
      </c>
      <c r="V34">
        <f t="shared" si="4"/>
        <v>0.01</v>
      </c>
    </row>
    <row r="35" spans="1:22">
      <c r="A35">
        <v>26</v>
      </c>
      <c r="B35">
        <f t="shared" si="5"/>
        <v>74</v>
      </c>
      <c r="C35">
        <f t="shared" si="6"/>
        <v>69.737183317520262</v>
      </c>
      <c r="D35">
        <f t="shared" si="7"/>
        <v>65.78947368421052</v>
      </c>
      <c r="E35">
        <f t="shared" si="8"/>
        <v>-0.30110509278392161</v>
      </c>
      <c r="F35">
        <f t="shared" si="9"/>
        <v>-0.36043653389117175</v>
      </c>
      <c r="G35">
        <f t="shared" si="10"/>
        <v>-0.4187103348581851</v>
      </c>
      <c r="H35">
        <f t="shared" si="11"/>
        <v>1.3513513513513514E-2</v>
      </c>
      <c r="I35">
        <f t="shared" si="12"/>
        <v>1.4339552480158276E-2</v>
      </c>
      <c r="J35">
        <f t="shared" si="13"/>
        <v>1.5200000000000002E-2</v>
      </c>
      <c r="M35">
        <v>26</v>
      </c>
      <c r="N35">
        <f t="shared" si="14"/>
        <v>174</v>
      </c>
      <c r="O35">
        <f t="shared" si="15"/>
        <v>139.47436663504052</v>
      </c>
      <c r="P35">
        <f t="shared" si="18"/>
        <v>98.039215686274503</v>
      </c>
      <c r="Q35">
        <f t="shared" si="16"/>
        <v>0.55388511322643763</v>
      </c>
      <c r="R35">
        <f t="shared" si="1"/>
        <v>0.33271064666877354</v>
      </c>
      <c r="S35">
        <f t="shared" si="2"/>
        <v>-1.9802627296179754E-2</v>
      </c>
      <c r="T35">
        <f t="shared" si="17"/>
        <v>5.7471264367816091E-3</v>
      </c>
      <c r="U35">
        <f t="shared" si="3"/>
        <v>7.1697762400791381E-3</v>
      </c>
      <c r="V35">
        <f t="shared" si="4"/>
        <v>1.0200000000000001E-2</v>
      </c>
    </row>
    <row r="36" spans="1:22">
      <c r="A36">
        <v>27</v>
      </c>
      <c r="B36">
        <f t="shared" si="5"/>
        <v>73</v>
      </c>
      <c r="C36">
        <f t="shared" si="6"/>
        <v>68.777090906987183</v>
      </c>
      <c r="D36">
        <f t="shared" si="7"/>
        <v>64.935064935064929</v>
      </c>
      <c r="E36">
        <f t="shared" si="8"/>
        <v>-0.31471074483970024</v>
      </c>
      <c r="F36">
        <f t="shared" si="9"/>
        <v>-0.37429947750237053</v>
      </c>
      <c r="G36">
        <f t="shared" si="10"/>
        <v>-0.43178241642553777</v>
      </c>
      <c r="H36">
        <f t="shared" si="11"/>
        <v>1.3698630136986301E-2</v>
      </c>
      <c r="I36">
        <f t="shared" si="12"/>
        <v>1.4539725173203106E-2</v>
      </c>
      <c r="J36">
        <f t="shared" si="13"/>
        <v>1.5400000000000002E-2</v>
      </c>
      <c r="M36">
        <v>27</v>
      </c>
      <c r="N36">
        <f t="shared" si="14"/>
        <v>173</v>
      </c>
      <c r="O36">
        <f t="shared" si="15"/>
        <v>137.55418181397437</v>
      </c>
      <c r="P36">
        <f t="shared" si="18"/>
        <v>96.15384615384616</v>
      </c>
      <c r="Q36">
        <f t="shared" si="16"/>
        <v>0.5481214085096876</v>
      </c>
      <c r="R36">
        <f t="shared" si="1"/>
        <v>0.31884770305757476</v>
      </c>
      <c r="S36">
        <f t="shared" si="2"/>
        <v>-3.9220713153281267E-2</v>
      </c>
      <c r="T36">
        <f t="shared" si="17"/>
        <v>5.7803468208092483E-3</v>
      </c>
      <c r="U36">
        <f t="shared" si="3"/>
        <v>7.2698625866015531E-3</v>
      </c>
      <c r="V36">
        <f t="shared" si="4"/>
        <v>1.04E-2</v>
      </c>
    </row>
    <row r="37" spans="1:22">
      <c r="A37">
        <v>28</v>
      </c>
      <c r="B37">
        <f t="shared" si="5"/>
        <v>72</v>
      </c>
      <c r="C37">
        <f t="shared" si="6"/>
        <v>67.830216372383603</v>
      </c>
      <c r="D37">
        <f t="shared" si="7"/>
        <v>64.102564102564102</v>
      </c>
      <c r="E37">
        <f t="shared" si="8"/>
        <v>-0.3285040669720361</v>
      </c>
      <c r="F37">
        <f t="shared" si="9"/>
        <v>-0.3881624211135693</v>
      </c>
      <c r="G37">
        <f t="shared" si="10"/>
        <v>-0.44468582126144579</v>
      </c>
      <c r="H37">
        <f t="shared" si="11"/>
        <v>1.3888888888888888E-2</v>
      </c>
      <c r="I37">
        <f t="shared" si="12"/>
        <v>1.474269217291101E-2</v>
      </c>
      <c r="J37">
        <f t="shared" si="13"/>
        <v>1.5599999999999999E-2</v>
      </c>
      <c r="M37">
        <v>28</v>
      </c>
      <c r="N37">
        <f t="shared" si="14"/>
        <v>172</v>
      </c>
      <c r="O37">
        <f t="shared" si="15"/>
        <v>135.66043274476721</v>
      </c>
      <c r="P37">
        <f t="shared" si="18"/>
        <v>94.339622641509436</v>
      </c>
      <c r="Q37">
        <f t="shared" si="16"/>
        <v>0.54232429082536171</v>
      </c>
      <c r="R37">
        <f t="shared" si="1"/>
        <v>0.30498475944637604</v>
      </c>
      <c r="S37">
        <f t="shared" si="2"/>
        <v>-5.8268908123975761E-2</v>
      </c>
      <c r="T37">
        <f t="shared" si="17"/>
        <v>5.8139534883720929E-3</v>
      </c>
      <c r="U37">
        <f t="shared" si="3"/>
        <v>7.3713460864555051E-3</v>
      </c>
      <c r="V37">
        <f t="shared" si="4"/>
        <v>1.06E-2</v>
      </c>
    </row>
    <row r="38" spans="1:22">
      <c r="A38">
        <v>29</v>
      </c>
      <c r="B38">
        <f t="shared" si="5"/>
        <v>71</v>
      </c>
      <c r="C38">
        <f t="shared" si="6"/>
        <v>66.896377739305606</v>
      </c>
      <c r="D38">
        <f t="shared" si="7"/>
        <v>63.291139240506325</v>
      </c>
      <c r="E38">
        <f t="shared" si="8"/>
        <v>-0.34249030894677601</v>
      </c>
      <c r="F38">
        <f t="shared" si="9"/>
        <v>-0.4020253647247683</v>
      </c>
      <c r="G38">
        <f t="shared" si="10"/>
        <v>-0.45742484703887554</v>
      </c>
      <c r="H38">
        <f t="shared" si="11"/>
        <v>1.4084507042253521E-2</v>
      </c>
      <c r="I38">
        <f t="shared" si="12"/>
        <v>1.4948492486349383E-2</v>
      </c>
      <c r="J38">
        <f t="shared" si="13"/>
        <v>1.5800000000000002E-2</v>
      </c>
      <c r="M38">
        <v>29</v>
      </c>
      <c r="N38">
        <f t="shared" si="14"/>
        <v>171</v>
      </c>
      <c r="O38">
        <f t="shared" si="15"/>
        <v>133.79275547861121</v>
      </c>
      <c r="P38">
        <f t="shared" si="18"/>
        <v>92.592592592592581</v>
      </c>
      <c r="Q38">
        <f t="shared" si="16"/>
        <v>0.53649337051456847</v>
      </c>
      <c r="R38">
        <f t="shared" si="1"/>
        <v>0.29112181583517699</v>
      </c>
      <c r="S38">
        <f t="shared" si="2"/>
        <v>-7.6961041136128436E-2</v>
      </c>
      <c r="T38">
        <f t="shared" si="17"/>
        <v>5.8479532163742687E-3</v>
      </c>
      <c r="U38">
        <f t="shared" si="3"/>
        <v>7.4742462431746917E-3</v>
      </c>
      <c r="V38">
        <f t="shared" si="4"/>
        <v>1.0800000000000001E-2</v>
      </c>
    </row>
    <row r="39" spans="1:22">
      <c r="A39">
        <v>30</v>
      </c>
      <c r="B39">
        <f t="shared" si="5"/>
        <v>70</v>
      </c>
      <c r="C39">
        <f t="shared" si="6"/>
        <v>65.975395538644705</v>
      </c>
      <c r="D39">
        <f t="shared" si="7"/>
        <v>62.5</v>
      </c>
      <c r="E39">
        <f t="shared" si="8"/>
        <v>-0.35667494393873245</v>
      </c>
      <c r="F39">
        <f t="shared" si="9"/>
        <v>-0.41588830833596724</v>
      </c>
      <c r="G39">
        <f t="shared" si="10"/>
        <v>-0.47000362924573558</v>
      </c>
      <c r="H39">
        <f t="shared" si="11"/>
        <v>1.4285714285714285E-2</v>
      </c>
      <c r="I39">
        <f t="shared" si="12"/>
        <v>1.5157165665103983E-2</v>
      </c>
      <c r="J39">
        <f t="shared" si="13"/>
        <v>1.6E-2</v>
      </c>
      <c r="M39">
        <v>30</v>
      </c>
      <c r="N39">
        <f t="shared" si="14"/>
        <v>170</v>
      </c>
      <c r="O39">
        <f t="shared" si="15"/>
        <v>131.95079107728941</v>
      </c>
      <c r="P39">
        <f t="shared" si="18"/>
        <v>90.909090909090921</v>
      </c>
      <c r="Q39">
        <f t="shared" si="16"/>
        <v>0.53062825106217038</v>
      </c>
      <c r="R39">
        <f t="shared" si="1"/>
        <v>0.2772588722239781</v>
      </c>
      <c r="S39">
        <f t="shared" si="2"/>
        <v>-9.5310179804324768E-2</v>
      </c>
      <c r="T39">
        <f t="shared" si="17"/>
        <v>5.8823529411764705E-3</v>
      </c>
      <c r="U39">
        <f t="shared" si="3"/>
        <v>7.5785828325519913E-3</v>
      </c>
      <c r="V39">
        <f t="shared" si="4"/>
        <v>1.0999999999999999E-2</v>
      </c>
    </row>
    <row r="40" spans="1:22">
      <c r="A40">
        <v>31</v>
      </c>
      <c r="B40">
        <f t="shared" si="5"/>
        <v>69</v>
      </c>
      <c r="C40">
        <f t="shared" si="6"/>
        <v>65.067092772096686</v>
      </c>
      <c r="D40">
        <f t="shared" si="7"/>
        <v>61.728395061728399</v>
      </c>
      <c r="E40">
        <f t="shared" si="8"/>
        <v>-0.37106368139083207</v>
      </c>
      <c r="F40">
        <f t="shared" si="9"/>
        <v>-0.4297512519471659</v>
      </c>
      <c r="G40">
        <f t="shared" si="10"/>
        <v>-0.48242614924429256</v>
      </c>
      <c r="H40">
        <f t="shared" si="11"/>
        <v>1.4492753623188406E-2</v>
      </c>
      <c r="I40">
        <f t="shared" si="12"/>
        <v>1.5368751812880121E-2</v>
      </c>
      <c r="J40">
        <f t="shared" si="13"/>
        <v>1.6199999999999999E-2</v>
      </c>
      <c r="M40">
        <v>31</v>
      </c>
      <c r="N40">
        <f t="shared" si="14"/>
        <v>169</v>
      </c>
      <c r="O40">
        <f t="shared" si="15"/>
        <v>130.13418554419337</v>
      </c>
      <c r="P40">
        <f t="shared" si="18"/>
        <v>89.285714285714278</v>
      </c>
      <c r="Q40">
        <f t="shared" si="16"/>
        <v>0.52472852893498212</v>
      </c>
      <c r="R40">
        <f t="shared" si="1"/>
        <v>0.26339592861277938</v>
      </c>
      <c r="S40">
        <f t="shared" si="2"/>
        <v>-0.11332868530700324</v>
      </c>
      <c r="T40">
        <f t="shared" si="17"/>
        <v>5.9171597633136093E-3</v>
      </c>
      <c r="U40">
        <f t="shared" si="3"/>
        <v>7.6843759064400604E-3</v>
      </c>
      <c r="V40">
        <f t="shared" si="4"/>
        <v>1.1200000000000002E-2</v>
      </c>
    </row>
    <row r="41" spans="1:22">
      <c r="A41">
        <v>32</v>
      </c>
      <c r="B41">
        <f t="shared" si="5"/>
        <v>68</v>
      </c>
      <c r="C41">
        <f t="shared" si="6"/>
        <v>64.171294878145218</v>
      </c>
      <c r="D41">
        <f t="shared" si="7"/>
        <v>60.975609756097555</v>
      </c>
      <c r="E41">
        <f t="shared" si="8"/>
        <v>-0.38566248081198462</v>
      </c>
      <c r="F41">
        <f t="shared" si="9"/>
        <v>-0.44361419555836495</v>
      </c>
      <c r="G41">
        <f t="shared" si="10"/>
        <v>-0.49469624183610705</v>
      </c>
      <c r="H41">
        <f t="shared" si="11"/>
        <v>1.4705882352941176E-2</v>
      </c>
      <c r="I41">
        <f t="shared" si="12"/>
        <v>1.5583291593209996E-2</v>
      </c>
      <c r="J41">
        <f t="shared" si="13"/>
        <v>1.6400000000000001E-2</v>
      </c>
      <c r="M41">
        <v>32</v>
      </c>
      <c r="N41">
        <f t="shared" si="14"/>
        <v>168</v>
      </c>
      <c r="O41">
        <f t="shared" si="15"/>
        <v>128.34258975629044</v>
      </c>
      <c r="P41">
        <f t="shared" si="18"/>
        <v>87.719298245614027</v>
      </c>
      <c r="Q41">
        <f t="shared" si="16"/>
        <v>0.51879379341516751</v>
      </c>
      <c r="R41">
        <f t="shared" si="1"/>
        <v>0.24953298500158036</v>
      </c>
      <c r="S41">
        <f t="shared" si="2"/>
        <v>-0.13102826240640414</v>
      </c>
      <c r="T41">
        <f t="shared" si="17"/>
        <v>5.9523809523809521E-3</v>
      </c>
      <c r="U41">
        <f t="shared" si="3"/>
        <v>7.7916457966049979E-3</v>
      </c>
      <c r="V41">
        <f t="shared" si="4"/>
        <v>1.14E-2</v>
      </c>
    </row>
    <row r="42" spans="1:22">
      <c r="A42">
        <v>33</v>
      </c>
      <c r="B42">
        <f t="shared" si="5"/>
        <v>67</v>
      </c>
      <c r="C42">
        <f t="shared" si="6"/>
        <v>63.287829698513995</v>
      </c>
      <c r="D42">
        <f t="shared" si="7"/>
        <v>60.240963855421683</v>
      </c>
      <c r="E42">
        <f t="shared" si="8"/>
        <v>-0.40047756659712525</v>
      </c>
      <c r="F42">
        <f t="shared" si="9"/>
        <v>-0.4574771391695639</v>
      </c>
      <c r="G42">
        <f t="shared" si="10"/>
        <v>-0.50681760236845197</v>
      </c>
      <c r="H42">
        <f t="shared" si="11"/>
        <v>1.4925373134328358E-2</v>
      </c>
      <c r="I42">
        <f t="shared" si="12"/>
        <v>1.5800826237267543E-2</v>
      </c>
      <c r="J42">
        <f t="shared" si="13"/>
        <v>1.66E-2</v>
      </c>
      <c r="M42">
        <v>33</v>
      </c>
      <c r="N42">
        <f t="shared" si="14"/>
        <v>167</v>
      </c>
      <c r="O42">
        <f t="shared" si="15"/>
        <v>126.57565939702799</v>
      </c>
      <c r="P42">
        <f t="shared" si="18"/>
        <v>86.206896551724142</v>
      </c>
      <c r="Q42">
        <f t="shared" si="16"/>
        <v>0.51282362642866375</v>
      </c>
      <c r="R42">
        <f t="shared" si="1"/>
        <v>0.23567004139038139</v>
      </c>
      <c r="S42">
        <f t="shared" si="2"/>
        <v>-0.14842000511827322</v>
      </c>
      <c r="T42">
        <f t="shared" si="17"/>
        <v>5.9880239520958087E-3</v>
      </c>
      <c r="U42">
        <f t="shared" si="3"/>
        <v>7.9004131186337714E-3</v>
      </c>
      <c r="V42">
        <f t="shared" si="4"/>
        <v>1.1599999999999999E-2</v>
      </c>
    </row>
    <row r="43" spans="1:22">
      <c r="A43">
        <v>34</v>
      </c>
      <c r="B43">
        <f t="shared" si="5"/>
        <v>66</v>
      </c>
      <c r="C43">
        <f t="shared" si="6"/>
        <v>62.416527445080597</v>
      </c>
      <c r="D43">
        <f t="shared" si="7"/>
        <v>59.523809523809518</v>
      </c>
      <c r="E43">
        <f t="shared" si="8"/>
        <v>-0.41551544396166579</v>
      </c>
      <c r="F43">
        <f t="shared" si="9"/>
        <v>-0.47134008278076284</v>
      </c>
      <c r="G43">
        <f t="shared" si="10"/>
        <v>-0.51879379341516751</v>
      </c>
      <c r="H43">
        <f t="shared" si="11"/>
        <v>1.5151515151515152E-2</v>
      </c>
      <c r="I43">
        <f t="shared" si="12"/>
        <v>1.6021397551792441E-2</v>
      </c>
      <c r="J43">
        <f t="shared" si="13"/>
        <v>1.6800000000000002E-2</v>
      </c>
      <c r="M43">
        <v>34</v>
      </c>
      <c r="N43">
        <f t="shared" si="14"/>
        <v>166</v>
      </c>
      <c r="O43">
        <f t="shared" si="15"/>
        <v>124.83305489016119</v>
      </c>
      <c r="P43">
        <f t="shared" si="18"/>
        <v>84.745762711864401</v>
      </c>
      <c r="Q43">
        <f t="shared" si="16"/>
        <v>0.50681760236845186</v>
      </c>
      <c r="R43">
        <f t="shared" si="1"/>
        <v>0.22180709777918248</v>
      </c>
      <c r="S43">
        <f t="shared" si="2"/>
        <v>-0.16551443847757344</v>
      </c>
      <c r="T43">
        <f t="shared" si="17"/>
        <v>6.024096385542169E-3</v>
      </c>
      <c r="U43">
        <f t="shared" si="3"/>
        <v>8.0106987758962207E-3</v>
      </c>
      <c r="V43">
        <f t="shared" si="4"/>
        <v>1.1800000000000001E-2</v>
      </c>
    </row>
    <row r="44" spans="1:22">
      <c r="A44">
        <v>35</v>
      </c>
      <c r="B44">
        <f t="shared" si="5"/>
        <v>65</v>
      </c>
      <c r="C44">
        <f t="shared" si="6"/>
        <v>61.557220667245815</v>
      </c>
      <c r="D44">
        <f t="shared" si="7"/>
        <v>58.823529411764703</v>
      </c>
      <c r="E44">
        <f t="shared" si="8"/>
        <v>-0.43078291609245423</v>
      </c>
      <c r="F44">
        <f t="shared" si="9"/>
        <v>-0.48520302639196172</v>
      </c>
      <c r="G44">
        <f t="shared" si="10"/>
        <v>-0.53062825106217038</v>
      </c>
      <c r="H44">
        <f t="shared" si="11"/>
        <v>1.5384615384615385E-2</v>
      </c>
      <c r="I44">
        <f t="shared" si="12"/>
        <v>1.6245047927124709E-2</v>
      </c>
      <c r="J44">
        <f t="shared" si="13"/>
        <v>1.7000000000000001E-2</v>
      </c>
      <c r="M44">
        <v>35</v>
      </c>
      <c r="N44">
        <f t="shared" si="14"/>
        <v>165</v>
      </c>
      <c r="O44">
        <f t="shared" si="15"/>
        <v>123.11444133449163</v>
      </c>
      <c r="P44">
        <f t="shared" si="18"/>
        <v>83.333333333333329</v>
      </c>
      <c r="Q44">
        <f t="shared" si="16"/>
        <v>0.50077528791248915</v>
      </c>
      <c r="R44">
        <f t="shared" si="1"/>
        <v>0.20794415416798362</v>
      </c>
      <c r="S44">
        <f t="shared" si="2"/>
        <v>-0.1823215567939547</v>
      </c>
      <c r="T44">
        <f t="shared" si="17"/>
        <v>6.0606060606060606E-3</v>
      </c>
      <c r="U44">
        <f t="shared" si="3"/>
        <v>8.1225239635623545E-3</v>
      </c>
      <c r="V44">
        <f t="shared" si="4"/>
        <v>1.2E-2</v>
      </c>
    </row>
    <row r="45" spans="1:22">
      <c r="A45">
        <v>36</v>
      </c>
      <c r="B45">
        <f t="shared" si="5"/>
        <v>64</v>
      </c>
      <c r="C45">
        <f t="shared" si="6"/>
        <v>60.709744219752338</v>
      </c>
      <c r="D45">
        <f t="shared" si="7"/>
        <v>58.139534883720927</v>
      </c>
      <c r="E45">
        <f t="shared" si="8"/>
        <v>-0.44628710262841947</v>
      </c>
      <c r="F45">
        <f t="shared" si="9"/>
        <v>-0.49906597000316072</v>
      </c>
      <c r="G45">
        <f t="shared" si="10"/>
        <v>-0.54232429082536182</v>
      </c>
      <c r="H45">
        <f t="shared" si="11"/>
        <v>1.5625E-2</v>
      </c>
      <c r="I45">
        <f t="shared" si="12"/>
        <v>1.6471820345351464E-2</v>
      </c>
      <c r="J45">
        <f t="shared" si="13"/>
        <v>1.72E-2</v>
      </c>
      <c r="M45">
        <v>36</v>
      </c>
      <c r="N45">
        <f t="shared" si="14"/>
        <v>164</v>
      </c>
      <c r="O45">
        <f t="shared" si="15"/>
        <v>121.41948843950468</v>
      </c>
      <c r="P45">
        <f t="shared" si="18"/>
        <v>81.967213114754088</v>
      </c>
      <c r="Q45">
        <f t="shared" si="16"/>
        <v>0.494696241836107</v>
      </c>
      <c r="R45">
        <f t="shared" si="1"/>
        <v>0.19408121055678459</v>
      </c>
      <c r="S45">
        <f t="shared" si="2"/>
        <v>-0.19885085874516531</v>
      </c>
      <c r="T45">
        <f t="shared" si="17"/>
        <v>6.0975609756097563E-3</v>
      </c>
      <c r="U45">
        <f t="shared" si="3"/>
        <v>8.2359101726757322E-3</v>
      </c>
      <c r="V45">
        <f t="shared" si="4"/>
        <v>1.2200000000000001E-2</v>
      </c>
    </row>
    <row r="46" spans="1:22">
      <c r="A46">
        <v>37</v>
      </c>
      <c r="B46">
        <f t="shared" si="5"/>
        <v>63</v>
      </c>
      <c r="C46">
        <f t="shared" si="6"/>
        <v>59.873935230946429</v>
      </c>
      <c r="D46">
        <f t="shared" si="7"/>
        <v>57.471264367816097</v>
      </c>
      <c r="E46">
        <f t="shared" si="8"/>
        <v>-0.46203545959655867</v>
      </c>
      <c r="F46">
        <f t="shared" si="9"/>
        <v>-0.51292891361435955</v>
      </c>
      <c r="G46">
        <f t="shared" si="10"/>
        <v>-0.55388511322643752</v>
      </c>
      <c r="H46">
        <f t="shared" si="11"/>
        <v>1.5873015873015872E-2</v>
      </c>
      <c r="I46">
        <f t="shared" si="12"/>
        <v>1.6701758388567387E-2</v>
      </c>
      <c r="J46">
        <f t="shared" si="13"/>
        <v>1.7399999999999999E-2</v>
      </c>
      <c r="M46">
        <v>37</v>
      </c>
      <c r="N46">
        <f t="shared" si="14"/>
        <v>163</v>
      </c>
      <c r="O46">
        <f t="shared" si="15"/>
        <v>119.74787046189286</v>
      </c>
      <c r="P46">
        <f t="shared" si="18"/>
        <v>80.645161290322577</v>
      </c>
      <c r="Q46">
        <f t="shared" si="16"/>
        <v>0.48858001481867092</v>
      </c>
      <c r="R46">
        <f t="shared" si="1"/>
        <v>0.18021826694558571</v>
      </c>
      <c r="S46">
        <f t="shared" si="2"/>
        <v>-0.21511137961694557</v>
      </c>
      <c r="T46">
        <f t="shared" si="17"/>
        <v>6.1349693251533744E-3</v>
      </c>
      <c r="U46">
        <f t="shared" si="3"/>
        <v>8.3508791942836936E-3</v>
      </c>
      <c r="V46">
        <f t="shared" si="4"/>
        <v>1.2400000000000001E-2</v>
      </c>
    </row>
    <row r="47" spans="1:22">
      <c r="A47">
        <v>38</v>
      </c>
      <c r="B47">
        <f t="shared" si="5"/>
        <v>62</v>
      </c>
      <c r="C47">
        <f t="shared" si="6"/>
        <v>59.049633071476514</v>
      </c>
      <c r="D47">
        <f t="shared" si="7"/>
        <v>56.818181818181813</v>
      </c>
      <c r="E47">
        <f t="shared" si="8"/>
        <v>-0.4780358009429998</v>
      </c>
      <c r="F47">
        <f t="shared" si="9"/>
        <v>-0.52679185722555855</v>
      </c>
      <c r="G47">
        <f t="shared" si="10"/>
        <v>-0.56531380905006057</v>
      </c>
      <c r="H47">
        <f t="shared" si="11"/>
        <v>1.6129032258064516E-2</v>
      </c>
      <c r="I47">
        <f t="shared" si="12"/>
        <v>1.6934906247250546E-2</v>
      </c>
      <c r="J47">
        <f t="shared" si="13"/>
        <v>1.7600000000000001E-2</v>
      </c>
      <c r="M47">
        <v>38</v>
      </c>
      <c r="N47">
        <f t="shared" si="14"/>
        <v>162</v>
      </c>
      <c r="O47">
        <f t="shared" si="15"/>
        <v>118.09926614295303</v>
      </c>
      <c r="P47">
        <f t="shared" si="18"/>
        <v>79.365079365079367</v>
      </c>
      <c r="Q47">
        <f t="shared" si="16"/>
        <v>0.48242614924429278</v>
      </c>
      <c r="R47">
        <f t="shared" si="1"/>
        <v>0.1663553233343868</v>
      </c>
      <c r="S47">
        <f t="shared" si="2"/>
        <v>-0.23111172096338656</v>
      </c>
      <c r="T47">
        <f t="shared" si="17"/>
        <v>6.1728395061728392E-3</v>
      </c>
      <c r="U47">
        <f t="shared" si="3"/>
        <v>8.467453123625273E-3</v>
      </c>
      <c r="V47">
        <f t="shared" si="4"/>
        <v>1.26E-2</v>
      </c>
    </row>
    <row r="48" spans="1:22">
      <c r="A48">
        <v>39</v>
      </c>
      <c r="B48">
        <f t="shared" si="5"/>
        <v>61</v>
      </c>
      <c r="C48">
        <f t="shared" si="6"/>
        <v>58.236679323422791</v>
      </c>
      <c r="D48">
        <f t="shared" si="7"/>
        <v>56.17977528089888</v>
      </c>
      <c r="E48">
        <f t="shared" si="8"/>
        <v>-0.49429632181478012</v>
      </c>
      <c r="F48">
        <f t="shared" si="9"/>
        <v>-0.54065480083675732</v>
      </c>
      <c r="G48">
        <f t="shared" si="10"/>
        <v>-0.57661336430399368</v>
      </c>
      <c r="H48">
        <f t="shared" si="11"/>
        <v>1.6393442622950821E-2</v>
      </c>
      <c r="I48">
        <f t="shared" si="12"/>
        <v>1.7171308728755077E-2</v>
      </c>
      <c r="J48">
        <f t="shared" si="13"/>
        <v>1.78E-2</v>
      </c>
      <c r="M48">
        <v>39</v>
      </c>
      <c r="N48">
        <f t="shared" si="14"/>
        <v>161</v>
      </c>
      <c r="O48">
        <f t="shared" si="15"/>
        <v>116.47335864684558</v>
      </c>
      <c r="P48">
        <f t="shared" si="18"/>
        <v>78.125</v>
      </c>
      <c r="Q48">
        <f t="shared" si="16"/>
        <v>0.47623417899637172</v>
      </c>
      <c r="R48">
        <f t="shared" si="1"/>
        <v>0.15249237972318797</v>
      </c>
      <c r="S48">
        <f t="shared" si="2"/>
        <v>-0.24686007793152578</v>
      </c>
      <c r="T48">
        <f t="shared" si="17"/>
        <v>6.2111801242236021E-3</v>
      </c>
      <c r="U48">
        <f t="shared" si="3"/>
        <v>8.5856543643775384E-3</v>
      </c>
      <c r="V48">
        <f t="shared" si="4"/>
        <v>1.2800000000000001E-2</v>
      </c>
    </row>
    <row r="49" spans="1:22">
      <c r="A49">
        <v>40</v>
      </c>
      <c r="B49">
        <f t="shared" si="5"/>
        <v>60</v>
      </c>
      <c r="C49">
        <f t="shared" si="6"/>
        <v>57.434917749851742</v>
      </c>
      <c r="D49">
        <f t="shared" si="7"/>
        <v>55.55555555555555</v>
      </c>
      <c r="E49">
        <f t="shared" si="8"/>
        <v>-0.51082562376599072</v>
      </c>
      <c r="F49">
        <f t="shared" si="9"/>
        <v>-0.55451774444795632</v>
      </c>
      <c r="G49">
        <f t="shared" si="10"/>
        <v>-0.58778666490211917</v>
      </c>
      <c r="H49">
        <f t="shared" si="11"/>
        <v>1.6666666666666666E-2</v>
      </c>
      <c r="I49">
        <f t="shared" si="12"/>
        <v>1.7411011265922486E-2</v>
      </c>
      <c r="J49">
        <f t="shared" si="13"/>
        <v>1.8000000000000002E-2</v>
      </c>
      <c r="M49">
        <v>40</v>
      </c>
      <c r="N49">
        <f t="shared" si="14"/>
        <v>160</v>
      </c>
      <c r="O49">
        <f t="shared" si="15"/>
        <v>114.86983549970348</v>
      </c>
      <c r="P49">
        <f t="shared" si="18"/>
        <v>76.92307692307692</v>
      </c>
      <c r="Q49">
        <f t="shared" si="16"/>
        <v>0.47000362924573563</v>
      </c>
      <c r="R49">
        <f t="shared" si="1"/>
        <v>0.13862943611198894</v>
      </c>
      <c r="S49">
        <f t="shared" si="2"/>
        <v>-0.26236426446749112</v>
      </c>
      <c r="T49">
        <f t="shared" si="17"/>
        <v>6.2500000000000003E-3</v>
      </c>
      <c r="U49">
        <f t="shared" si="3"/>
        <v>8.705505632961243E-3</v>
      </c>
      <c r="V49">
        <f t="shared" si="4"/>
        <v>1.3000000000000001E-2</v>
      </c>
    </row>
    <row r="50" spans="1:22">
      <c r="A50">
        <v>41</v>
      </c>
      <c r="B50">
        <f t="shared" si="5"/>
        <v>59</v>
      </c>
      <c r="C50">
        <f t="shared" si="6"/>
        <v>56.644194264789924</v>
      </c>
      <c r="D50">
        <f t="shared" si="7"/>
        <v>54.945054945054942</v>
      </c>
      <c r="E50">
        <f t="shared" si="8"/>
        <v>-0.52763274208237199</v>
      </c>
      <c r="F50">
        <f t="shared" si="9"/>
        <v>-0.5683806880591552</v>
      </c>
      <c r="G50">
        <f t="shared" si="10"/>
        <v>-0.59883650108870412</v>
      </c>
      <c r="H50">
        <f t="shared" si="11"/>
        <v>1.6949152542372881E-2</v>
      </c>
      <c r="I50">
        <f t="shared" si="12"/>
        <v>1.76540599258131E-2</v>
      </c>
      <c r="J50">
        <f t="shared" si="13"/>
        <v>1.8200000000000001E-2</v>
      </c>
      <c r="M50">
        <v>41</v>
      </c>
      <c r="N50">
        <f t="shared" si="14"/>
        <v>159</v>
      </c>
      <c r="O50">
        <f t="shared" si="15"/>
        <v>113.28838852957985</v>
      </c>
      <c r="P50">
        <f t="shared" si="18"/>
        <v>75.757575757575765</v>
      </c>
      <c r="Q50">
        <f t="shared" si="16"/>
        <v>0.46373401623214022</v>
      </c>
      <c r="R50">
        <f t="shared" si="1"/>
        <v>0.12476649250079008</v>
      </c>
      <c r="S50">
        <f t="shared" si="2"/>
        <v>-0.27763173659827933</v>
      </c>
      <c r="T50">
        <f t="shared" si="17"/>
        <v>6.2893081761006293E-3</v>
      </c>
      <c r="U50">
        <f t="shared" si="3"/>
        <v>8.8270299629065498E-3</v>
      </c>
      <c r="V50">
        <f t="shared" si="4"/>
        <v>1.3199999999999998E-2</v>
      </c>
    </row>
    <row r="51" spans="1:22">
      <c r="A51">
        <v>42</v>
      </c>
      <c r="B51">
        <f t="shared" si="5"/>
        <v>58</v>
      </c>
      <c r="C51">
        <f t="shared" si="6"/>
        <v>55.864356903611004</v>
      </c>
      <c r="D51">
        <f t="shared" si="7"/>
        <v>54.347826086956523</v>
      </c>
      <c r="E51">
        <f t="shared" si="8"/>
        <v>-0.54472717544167215</v>
      </c>
      <c r="F51">
        <f t="shared" si="9"/>
        <v>-0.58224363167035398</v>
      </c>
      <c r="G51">
        <f t="shared" si="10"/>
        <v>-0.60976557162089429</v>
      </c>
      <c r="H51">
        <f t="shared" si="11"/>
        <v>1.7241379310344827E-2</v>
      </c>
      <c r="I51">
        <f t="shared" si="12"/>
        <v>1.7900501418559447E-2</v>
      </c>
      <c r="J51">
        <f t="shared" si="13"/>
        <v>1.84E-2</v>
      </c>
      <c r="M51">
        <v>42</v>
      </c>
      <c r="N51">
        <f t="shared" si="14"/>
        <v>158</v>
      </c>
      <c r="O51">
        <f t="shared" si="15"/>
        <v>111.72871380722201</v>
      </c>
      <c r="P51">
        <f t="shared" si="18"/>
        <v>74.626865671641781</v>
      </c>
      <c r="Q51">
        <f t="shared" si="16"/>
        <v>0.45742484703887548</v>
      </c>
      <c r="R51">
        <f t="shared" si="1"/>
        <v>0.11090354888959129</v>
      </c>
      <c r="S51">
        <f t="shared" si="2"/>
        <v>-0.2926696139628201</v>
      </c>
      <c r="T51">
        <f t="shared" si="17"/>
        <v>6.3291139240506328E-3</v>
      </c>
      <c r="U51">
        <f t="shared" si="3"/>
        <v>8.9502507092797234E-3</v>
      </c>
      <c r="V51">
        <f t="shared" si="4"/>
        <v>1.3400000000000002E-2</v>
      </c>
    </row>
    <row r="52" spans="1:22">
      <c r="A52">
        <v>43</v>
      </c>
      <c r="B52">
        <f t="shared" si="5"/>
        <v>57</v>
      </c>
      <c r="C52">
        <f t="shared" si="6"/>
        <v>55.095255793830532</v>
      </c>
      <c r="D52">
        <f t="shared" si="7"/>
        <v>53.763440860215056</v>
      </c>
      <c r="E52">
        <f t="shared" si="8"/>
        <v>-0.56211891815354131</v>
      </c>
      <c r="F52">
        <f t="shared" si="9"/>
        <v>-0.59610657528155298</v>
      </c>
      <c r="G52">
        <f t="shared" si="10"/>
        <v>-0.62057648772510998</v>
      </c>
      <c r="H52">
        <f t="shared" si="11"/>
        <v>1.7543859649122806E-2</v>
      </c>
      <c r="I52">
        <f t="shared" si="12"/>
        <v>1.8150383106343218E-2</v>
      </c>
      <c r="J52">
        <f t="shared" si="13"/>
        <v>1.8599999999999998E-2</v>
      </c>
      <c r="M52">
        <v>43</v>
      </c>
      <c r="N52">
        <f t="shared" si="14"/>
        <v>157</v>
      </c>
      <c r="O52">
        <f t="shared" si="15"/>
        <v>110.19051158766106</v>
      </c>
      <c r="P52">
        <f t="shared" si="18"/>
        <v>73.529411764705884</v>
      </c>
      <c r="Q52">
        <f t="shared" si="16"/>
        <v>0.45107561936021673</v>
      </c>
      <c r="R52">
        <f t="shared" si="1"/>
        <v>9.7040605278392311E-2</v>
      </c>
      <c r="S52">
        <f t="shared" si="2"/>
        <v>-0.30748469974796055</v>
      </c>
      <c r="T52">
        <f t="shared" si="17"/>
        <v>6.369426751592357E-3</v>
      </c>
      <c r="U52">
        <f t="shared" si="3"/>
        <v>9.075191553171609E-3</v>
      </c>
      <c r="V52">
        <f t="shared" si="4"/>
        <v>1.3599999999999999E-2</v>
      </c>
    </row>
    <row r="53" spans="1:22">
      <c r="A53">
        <v>44</v>
      </c>
      <c r="B53">
        <f t="shared" si="5"/>
        <v>56</v>
      </c>
      <c r="C53">
        <f t="shared" si="6"/>
        <v>54.336743126302913</v>
      </c>
      <c r="D53">
        <f t="shared" si="7"/>
        <v>53.191489361702125</v>
      </c>
      <c r="E53">
        <f t="shared" si="8"/>
        <v>-0.57981849525294205</v>
      </c>
      <c r="F53">
        <f t="shared" si="9"/>
        <v>-0.60996951889275175</v>
      </c>
      <c r="G53">
        <f t="shared" si="10"/>
        <v>-0.63127177684185787</v>
      </c>
      <c r="H53">
        <f t="shared" si="11"/>
        <v>1.7857142857142856E-2</v>
      </c>
      <c r="I53">
        <f t="shared" si="12"/>
        <v>1.8403753012497498E-2</v>
      </c>
      <c r="J53">
        <f t="shared" si="13"/>
        <v>1.8800000000000001E-2</v>
      </c>
      <c r="M53">
        <v>44</v>
      </c>
      <c r="N53">
        <f t="shared" si="14"/>
        <v>156</v>
      </c>
      <c r="O53">
        <f t="shared" si="15"/>
        <v>108.67348625260583</v>
      </c>
      <c r="P53">
        <f t="shared" si="18"/>
        <v>72.463768115942031</v>
      </c>
      <c r="Q53">
        <f t="shared" si="16"/>
        <v>0.44468582126144574</v>
      </c>
      <c r="R53">
        <f t="shared" si="1"/>
        <v>8.317766166719355E-2</v>
      </c>
      <c r="S53">
        <f t="shared" si="2"/>
        <v>-0.32208349916911333</v>
      </c>
      <c r="T53">
        <f t="shared" si="17"/>
        <v>6.41025641025641E-3</v>
      </c>
      <c r="U53">
        <f t="shared" si="3"/>
        <v>9.201876506248749E-3</v>
      </c>
      <c r="V53">
        <f t="shared" si="4"/>
        <v>1.38E-2</v>
      </c>
    </row>
    <row r="54" spans="1:22">
      <c r="A54">
        <v>45</v>
      </c>
      <c r="B54">
        <f t="shared" si="5"/>
        <v>55</v>
      </c>
      <c r="C54">
        <f t="shared" si="6"/>
        <v>53.588673126814655</v>
      </c>
      <c r="D54">
        <f t="shared" si="7"/>
        <v>52.631578947368411</v>
      </c>
      <c r="E54">
        <f t="shared" si="8"/>
        <v>-0.59783700075562041</v>
      </c>
      <c r="F54">
        <f t="shared" si="9"/>
        <v>-0.62383246250395086</v>
      </c>
      <c r="G54">
        <f t="shared" si="10"/>
        <v>-0.64185388617239503</v>
      </c>
      <c r="H54">
        <f t="shared" si="11"/>
        <v>1.8181818181818181E-2</v>
      </c>
      <c r="I54">
        <f t="shared" si="12"/>
        <v>1.866065983073615E-2</v>
      </c>
      <c r="J54">
        <f t="shared" si="13"/>
        <v>1.9000000000000003E-2</v>
      </c>
      <c r="M54">
        <v>45</v>
      </c>
      <c r="N54">
        <f t="shared" si="14"/>
        <v>155</v>
      </c>
      <c r="O54">
        <f t="shared" si="15"/>
        <v>107.17734625362931</v>
      </c>
      <c r="P54">
        <f t="shared" si="18"/>
        <v>71.428571428571416</v>
      </c>
      <c r="Q54">
        <f t="shared" si="16"/>
        <v>0.43825493093115531</v>
      </c>
      <c r="R54">
        <f t="shared" si="1"/>
        <v>6.9314718055994498E-2</v>
      </c>
      <c r="S54">
        <f t="shared" si="2"/>
        <v>-0.33647223662121306</v>
      </c>
      <c r="T54">
        <f t="shared" si="17"/>
        <v>6.4516129032258064E-3</v>
      </c>
      <c r="U54">
        <f t="shared" si="3"/>
        <v>9.3303299153680748E-3</v>
      </c>
      <c r="V54">
        <f t="shared" si="4"/>
        <v>1.4000000000000002E-2</v>
      </c>
    </row>
    <row r="55" spans="1:22">
      <c r="A55">
        <v>46</v>
      </c>
      <c r="B55">
        <f t="shared" si="5"/>
        <v>54</v>
      </c>
      <c r="C55">
        <f t="shared" si="6"/>
        <v>52.850902028069015</v>
      </c>
      <c r="D55">
        <f t="shared" si="7"/>
        <v>52.083333333333329</v>
      </c>
      <c r="E55">
        <f t="shared" ref="E55:E108" si="19">LN(B55/$B$4)</f>
        <v>-0.61618613942381695</v>
      </c>
      <c r="F55">
        <f t="shared" ref="F55:F108" si="20">LN(C55/$B$4)</f>
        <v>-0.63769540611514974</v>
      </c>
      <c r="G55">
        <f t="shared" ref="G55:G108" si="21">LN(D55/$B$4)</f>
        <v>-0.65232518603969036</v>
      </c>
      <c r="H55">
        <f t="shared" ref="H55:H108" si="22">1/B55</f>
        <v>1.8518518518518517E-2</v>
      </c>
      <c r="I55">
        <f t="shared" ref="I55:I108" si="23">1/C55</f>
        <v>1.8921152934511919E-2</v>
      </c>
      <c r="J55">
        <f t="shared" ref="J55:J108" si="24">1/D55</f>
        <v>1.9200000000000002E-2</v>
      </c>
      <c r="M55">
        <v>46</v>
      </c>
      <c r="N55">
        <f t="shared" si="14"/>
        <v>154</v>
      </c>
      <c r="O55">
        <f t="shared" si="15"/>
        <v>105.70180405613803</v>
      </c>
      <c r="P55">
        <f t="shared" si="18"/>
        <v>70.422535211267601</v>
      </c>
      <c r="Q55">
        <f t="shared" si="16"/>
        <v>0.43178241642553783</v>
      </c>
      <c r="R55">
        <f t="shared" si="1"/>
        <v>5.5451774444795522E-2</v>
      </c>
      <c r="S55">
        <f t="shared" si="2"/>
        <v>-0.35065687161316944</v>
      </c>
      <c r="T55">
        <f t="shared" si="17"/>
        <v>6.4935064935064939E-3</v>
      </c>
      <c r="U55">
        <f t="shared" si="3"/>
        <v>9.4605764672559597E-3</v>
      </c>
      <c r="V55">
        <f t="shared" si="4"/>
        <v>1.4200000000000001E-2</v>
      </c>
    </row>
    <row r="56" spans="1:22">
      <c r="A56">
        <v>47</v>
      </c>
      <c r="B56">
        <f t="shared" si="5"/>
        <v>53</v>
      </c>
      <c r="C56">
        <f t="shared" si="6"/>
        <v>52.123288042056068</v>
      </c>
      <c r="D56">
        <f t="shared" si="7"/>
        <v>51.546391752577321</v>
      </c>
      <c r="E56">
        <f t="shared" si="19"/>
        <v>-0.6348782724359695</v>
      </c>
      <c r="F56">
        <f t="shared" si="20"/>
        <v>-0.65155834972634852</v>
      </c>
      <c r="G56">
        <f t="shared" si="21"/>
        <v>-0.66268797307523664</v>
      </c>
      <c r="H56">
        <f t="shared" si="22"/>
        <v>1.8867924528301886E-2</v>
      </c>
      <c r="I56">
        <f t="shared" si="23"/>
        <v>1.9185282386505288E-2</v>
      </c>
      <c r="J56">
        <f t="shared" si="24"/>
        <v>1.9400000000000001E-2</v>
      </c>
      <c r="M56">
        <v>47</v>
      </c>
      <c r="N56">
        <f t="shared" si="14"/>
        <v>153</v>
      </c>
      <c r="O56">
        <f t="shared" si="15"/>
        <v>104.24657608411214</v>
      </c>
      <c r="P56">
        <f t="shared" si="18"/>
        <v>69.444444444444443</v>
      </c>
      <c r="Q56">
        <f t="shared" si="16"/>
        <v>0.42526773540434409</v>
      </c>
      <c r="R56">
        <f t="shared" si="1"/>
        <v>4.158883083359674E-2</v>
      </c>
      <c r="S56">
        <f t="shared" si="2"/>
        <v>-0.3646431135879093</v>
      </c>
      <c r="T56">
        <f t="shared" si="17"/>
        <v>6.5359477124183009E-3</v>
      </c>
      <c r="U56">
        <f t="shared" si="3"/>
        <v>9.5926411932526438E-3</v>
      </c>
      <c r="V56">
        <f t="shared" si="4"/>
        <v>1.44E-2</v>
      </c>
    </row>
    <row r="57" spans="1:22">
      <c r="A57">
        <v>48</v>
      </c>
      <c r="B57">
        <f t="shared" si="5"/>
        <v>52</v>
      </c>
      <c r="C57">
        <f t="shared" si="6"/>
        <v>51.405691332803329</v>
      </c>
      <c r="D57">
        <f t="shared" si="7"/>
        <v>51.020408163265309</v>
      </c>
      <c r="E57">
        <f t="shared" si="19"/>
        <v>-0.65392646740666394</v>
      </c>
      <c r="F57">
        <f t="shared" si="20"/>
        <v>-0.66542129333754751</v>
      </c>
      <c r="G57">
        <f t="shared" si="21"/>
        <v>-0.67294447324242579</v>
      </c>
      <c r="H57">
        <f t="shared" si="22"/>
        <v>1.9230769230769232E-2</v>
      </c>
      <c r="I57">
        <f t="shared" si="23"/>
        <v>1.945309894824571E-2</v>
      </c>
      <c r="J57">
        <f t="shared" si="24"/>
        <v>1.9599999999999999E-2</v>
      </c>
      <c r="M57">
        <v>48</v>
      </c>
      <c r="N57">
        <f t="shared" si="14"/>
        <v>152</v>
      </c>
      <c r="O57">
        <f t="shared" si="15"/>
        <v>102.81138266560666</v>
      </c>
      <c r="P57">
        <f t="shared" si="18"/>
        <v>68.493150684931493</v>
      </c>
      <c r="Q57">
        <f t="shared" si="16"/>
        <v>0.41871033485818504</v>
      </c>
      <c r="R57">
        <f t="shared" si="1"/>
        <v>2.7725887222397844E-2</v>
      </c>
      <c r="S57">
        <f t="shared" si="2"/>
        <v>-0.37843643572024527</v>
      </c>
      <c r="T57">
        <f t="shared" si="17"/>
        <v>6.5789473684210523E-3</v>
      </c>
      <c r="U57">
        <f t="shared" si="3"/>
        <v>9.7265494741228548E-3</v>
      </c>
      <c r="V57">
        <f t="shared" si="4"/>
        <v>1.4600000000000004E-2</v>
      </c>
    </row>
    <row r="58" spans="1:22">
      <c r="A58">
        <v>49</v>
      </c>
      <c r="B58">
        <f t="shared" si="5"/>
        <v>51</v>
      </c>
      <c r="C58">
        <f t="shared" si="6"/>
        <v>50.697973989501456</v>
      </c>
      <c r="D58">
        <f t="shared" si="7"/>
        <v>50.505050505050512</v>
      </c>
      <c r="E58">
        <f t="shared" si="19"/>
        <v>-0.67334455326376563</v>
      </c>
      <c r="F58">
        <f t="shared" si="20"/>
        <v>-0.6792842369487464</v>
      </c>
      <c r="G58">
        <f t="shared" si="21"/>
        <v>-0.68309684470644383</v>
      </c>
      <c r="H58">
        <f t="shared" si="22"/>
        <v>1.9607843137254902E-2</v>
      </c>
      <c r="I58">
        <f t="shared" si="23"/>
        <v>1.9724654089867184E-2</v>
      </c>
      <c r="J58">
        <f t="shared" si="24"/>
        <v>1.9799999999999998E-2</v>
      </c>
      <c r="M58">
        <v>49</v>
      </c>
      <c r="N58">
        <f t="shared" si="14"/>
        <v>151</v>
      </c>
      <c r="O58">
        <f t="shared" si="15"/>
        <v>101.39594797900291</v>
      </c>
      <c r="P58">
        <f t="shared" si="18"/>
        <v>67.567567567567565</v>
      </c>
      <c r="Q58">
        <f t="shared" si="16"/>
        <v>0.41210965082683298</v>
      </c>
      <c r="R58">
        <f t="shared" si="1"/>
        <v>1.3862943611198863E-2</v>
      </c>
      <c r="S58">
        <f t="shared" si="2"/>
        <v>-0.39204208777602373</v>
      </c>
      <c r="T58">
        <f t="shared" si="17"/>
        <v>6.6225165562913907E-3</v>
      </c>
      <c r="U58">
        <f t="shared" si="3"/>
        <v>9.8623270449335922E-3</v>
      </c>
      <c r="V58">
        <f t="shared" si="4"/>
        <v>1.4800000000000001E-2</v>
      </c>
    </row>
    <row r="59" spans="1:22">
      <c r="A59">
        <v>50</v>
      </c>
      <c r="B59">
        <f t="shared" si="5"/>
        <v>50</v>
      </c>
      <c r="C59">
        <f t="shared" si="6"/>
        <v>50</v>
      </c>
      <c r="D59">
        <f t="shared" si="7"/>
        <v>50</v>
      </c>
      <c r="E59">
        <f t="shared" si="19"/>
        <v>-0.69314718055994529</v>
      </c>
      <c r="F59">
        <f t="shared" si="20"/>
        <v>-0.69314718055994529</v>
      </c>
      <c r="G59">
        <f t="shared" si="21"/>
        <v>-0.69314718055994529</v>
      </c>
      <c r="H59">
        <f t="shared" si="22"/>
        <v>0.02</v>
      </c>
      <c r="I59">
        <f t="shared" si="23"/>
        <v>0.02</v>
      </c>
      <c r="J59">
        <f t="shared" si="24"/>
        <v>0.02</v>
      </c>
      <c r="M59">
        <v>50</v>
      </c>
      <c r="N59">
        <f t="shared" si="14"/>
        <v>150</v>
      </c>
      <c r="O59">
        <f t="shared" si="15"/>
        <v>100</v>
      </c>
      <c r="P59">
        <f t="shared" si="18"/>
        <v>66.666666666666671</v>
      </c>
      <c r="Q59">
        <f t="shared" si="16"/>
        <v>0.40546510810816438</v>
      </c>
      <c r="R59">
        <f t="shared" si="1"/>
        <v>0</v>
      </c>
      <c r="S59">
        <f t="shared" si="2"/>
        <v>-0.40546510810816427</v>
      </c>
      <c r="T59">
        <f t="shared" si="17"/>
        <v>6.6666666666666671E-3</v>
      </c>
      <c r="U59">
        <f t="shared" si="3"/>
        <v>0.01</v>
      </c>
      <c r="V59">
        <f t="shared" si="4"/>
        <v>1.4999999999999999E-2</v>
      </c>
    </row>
    <row r="60" spans="1:22">
      <c r="A60">
        <v>51</v>
      </c>
      <c r="B60">
        <f t="shared" si="5"/>
        <v>49</v>
      </c>
      <c r="C60">
        <f t="shared" si="6"/>
        <v>49.311635224667953</v>
      </c>
      <c r="D60">
        <f t="shared" si="7"/>
        <v>49.504950495049499</v>
      </c>
      <c r="E60">
        <f t="shared" si="19"/>
        <v>-0.71334988787746478</v>
      </c>
      <c r="F60">
        <f t="shared" si="20"/>
        <v>-0.70701012417114428</v>
      </c>
      <c r="G60">
        <f t="shared" si="21"/>
        <v>-0.7030975114131135</v>
      </c>
      <c r="H60">
        <f t="shared" si="22"/>
        <v>2.0408163265306121E-2</v>
      </c>
      <c r="I60">
        <f t="shared" si="23"/>
        <v>2.0279189595800585E-2</v>
      </c>
      <c r="J60">
        <f t="shared" si="24"/>
        <v>2.0200000000000003E-2</v>
      </c>
      <c r="M60">
        <v>51</v>
      </c>
      <c r="N60">
        <f t="shared" si="14"/>
        <v>149</v>
      </c>
      <c r="O60">
        <f t="shared" si="15"/>
        <v>98.623270449335905</v>
      </c>
      <c r="P60">
        <f t="shared" si="18"/>
        <v>65.78947368421052</v>
      </c>
      <c r="Q60">
        <f t="shared" si="16"/>
        <v>0.39877611995736778</v>
      </c>
      <c r="R60">
        <f t="shared" si="1"/>
        <v>-1.3862943611198988E-2</v>
      </c>
      <c r="S60">
        <f t="shared" si="2"/>
        <v>-0.4187103348581851</v>
      </c>
      <c r="T60">
        <f t="shared" si="17"/>
        <v>6.7114093959731542E-3</v>
      </c>
      <c r="U60">
        <f t="shared" si="3"/>
        <v>1.0139594797900293E-2</v>
      </c>
      <c r="V60">
        <f t="shared" si="4"/>
        <v>1.5200000000000002E-2</v>
      </c>
    </row>
    <row r="61" spans="1:22">
      <c r="A61">
        <v>52</v>
      </c>
      <c r="B61">
        <f t="shared" si="5"/>
        <v>48</v>
      </c>
      <c r="C61">
        <f t="shared" si="6"/>
        <v>48.632747370614268</v>
      </c>
      <c r="D61">
        <f t="shared" si="7"/>
        <v>49.019607843137251</v>
      </c>
      <c r="E61">
        <f t="shared" si="19"/>
        <v>-0.73396917508020043</v>
      </c>
      <c r="F61">
        <f t="shared" si="20"/>
        <v>-0.72087306778234317</v>
      </c>
      <c r="G61">
        <f t="shared" si="21"/>
        <v>-0.71294980785612505</v>
      </c>
      <c r="H61">
        <f t="shared" si="22"/>
        <v>2.0833333333333332E-2</v>
      </c>
      <c r="I61">
        <f t="shared" si="23"/>
        <v>2.0562276533121333E-2</v>
      </c>
      <c r="J61">
        <f t="shared" si="24"/>
        <v>2.0400000000000001E-2</v>
      </c>
      <c r="M61">
        <v>52</v>
      </c>
      <c r="N61">
        <f t="shared" si="14"/>
        <v>148</v>
      </c>
      <c r="O61">
        <f t="shared" si="15"/>
        <v>97.265494741228537</v>
      </c>
      <c r="P61">
        <f t="shared" si="18"/>
        <v>64.935064935064929</v>
      </c>
      <c r="Q61">
        <f t="shared" si="16"/>
        <v>0.39204208777602367</v>
      </c>
      <c r="R61">
        <f t="shared" si="1"/>
        <v>-2.7725887222397914E-2</v>
      </c>
      <c r="S61">
        <f t="shared" si="2"/>
        <v>-0.43178241642553777</v>
      </c>
      <c r="T61">
        <f t="shared" si="17"/>
        <v>6.7567567567567571E-3</v>
      </c>
      <c r="U61">
        <f t="shared" si="3"/>
        <v>1.0281138266560666E-2</v>
      </c>
      <c r="V61">
        <f t="shared" si="4"/>
        <v>1.5400000000000002E-2</v>
      </c>
    </row>
    <row r="62" spans="1:22">
      <c r="A62">
        <v>53</v>
      </c>
      <c r="B62">
        <f t="shared" si="5"/>
        <v>47</v>
      </c>
      <c r="C62">
        <f t="shared" si="6"/>
        <v>47.963205966263217</v>
      </c>
      <c r="D62">
        <f t="shared" si="7"/>
        <v>48.543689320388346</v>
      </c>
      <c r="E62">
        <f t="shared" si="19"/>
        <v>-0.75502258427803282</v>
      </c>
      <c r="F62">
        <f t="shared" si="20"/>
        <v>-0.73473601139354205</v>
      </c>
      <c r="G62">
        <f t="shared" si="21"/>
        <v>-0.72270598280148979</v>
      </c>
      <c r="H62">
        <f t="shared" si="22"/>
        <v>2.1276595744680851E-2</v>
      </c>
      <c r="I62">
        <f t="shared" si="23"/>
        <v>2.0849315216822428E-2</v>
      </c>
      <c r="J62">
        <f t="shared" si="24"/>
        <v>2.06E-2</v>
      </c>
      <c r="M62">
        <v>53</v>
      </c>
      <c r="N62">
        <f t="shared" si="14"/>
        <v>147</v>
      </c>
      <c r="O62">
        <f t="shared" si="15"/>
        <v>95.926411932526435</v>
      </c>
      <c r="P62">
        <f t="shared" si="18"/>
        <v>64.102564102564102</v>
      </c>
      <c r="Q62">
        <f t="shared" si="16"/>
        <v>0.38526240079064489</v>
      </c>
      <c r="R62">
        <f t="shared" si="1"/>
        <v>-4.1588830833596768E-2</v>
      </c>
      <c r="S62">
        <f t="shared" si="2"/>
        <v>-0.44468582126144579</v>
      </c>
      <c r="T62">
        <f t="shared" si="17"/>
        <v>6.8027210884353739E-3</v>
      </c>
      <c r="U62">
        <f t="shared" si="3"/>
        <v>1.0424657608411214E-2</v>
      </c>
      <c r="V62">
        <f t="shared" si="4"/>
        <v>1.5599999999999999E-2</v>
      </c>
    </row>
    <row r="63" spans="1:22">
      <c r="A63">
        <v>54</v>
      </c>
      <c r="B63">
        <f t="shared" si="5"/>
        <v>46</v>
      </c>
      <c r="C63">
        <f t="shared" si="6"/>
        <v>47.302882336279794</v>
      </c>
      <c r="D63">
        <f t="shared" si="7"/>
        <v>48.07692307692308</v>
      </c>
      <c r="E63">
        <f t="shared" si="19"/>
        <v>-0.77652878949899629</v>
      </c>
      <c r="F63">
        <f t="shared" si="20"/>
        <v>-0.74859895500474094</v>
      </c>
      <c r="G63">
        <f t="shared" si="21"/>
        <v>-0.73236789371322653</v>
      </c>
      <c r="H63">
        <f t="shared" si="22"/>
        <v>2.1739130434782608E-2</v>
      </c>
      <c r="I63">
        <f t="shared" si="23"/>
        <v>2.114036081122761E-2</v>
      </c>
      <c r="J63">
        <f t="shared" si="24"/>
        <v>2.0799999999999999E-2</v>
      </c>
      <c r="M63">
        <v>54</v>
      </c>
      <c r="N63">
        <f t="shared" si="14"/>
        <v>146</v>
      </c>
      <c r="O63">
        <f t="shared" si="15"/>
        <v>94.605764672559587</v>
      </c>
      <c r="P63">
        <f t="shared" si="18"/>
        <v>63.291139240506325</v>
      </c>
      <c r="Q63">
        <f t="shared" si="16"/>
        <v>0.37843643572024505</v>
      </c>
      <c r="R63">
        <f t="shared" si="1"/>
        <v>-5.545177444479564E-2</v>
      </c>
      <c r="S63">
        <f t="shared" si="2"/>
        <v>-0.45742484703887554</v>
      </c>
      <c r="T63">
        <f t="shared" si="17"/>
        <v>6.8493150684931503E-3</v>
      </c>
      <c r="U63">
        <f t="shared" si="3"/>
        <v>1.0570180405613805E-2</v>
      </c>
      <c r="V63">
        <f t="shared" si="4"/>
        <v>1.5800000000000002E-2</v>
      </c>
    </row>
    <row r="64" spans="1:22">
      <c r="A64">
        <v>55</v>
      </c>
      <c r="B64">
        <f t="shared" si="5"/>
        <v>45</v>
      </c>
      <c r="C64">
        <f t="shared" si="6"/>
        <v>46.65164957684037</v>
      </c>
      <c r="D64">
        <f t="shared" si="7"/>
        <v>47.619047619047613</v>
      </c>
      <c r="E64">
        <f t="shared" si="19"/>
        <v>-0.79850769621777162</v>
      </c>
      <c r="F64">
        <f t="shared" si="20"/>
        <v>-0.76246189861593983</v>
      </c>
      <c r="G64">
        <f t="shared" si="21"/>
        <v>-0.74193734472937745</v>
      </c>
      <c r="H64">
        <f t="shared" si="22"/>
        <v>2.2222222222222223E-2</v>
      </c>
      <c r="I64">
        <f t="shared" si="23"/>
        <v>2.1435469250725862E-2</v>
      </c>
      <c r="J64">
        <f t="shared" si="24"/>
        <v>2.1000000000000001E-2</v>
      </c>
      <c r="M64">
        <v>55</v>
      </c>
      <c r="N64">
        <f t="shared" si="14"/>
        <v>145</v>
      </c>
      <c r="O64">
        <f t="shared" si="15"/>
        <v>93.30329915368074</v>
      </c>
      <c r="P64">
        <f t="shared" si="18"/>
        <v>62.5</v>
      </c>
      <c r="Q64">
        <f t="shared" si="16"/>
        <v>0.37156355643248301</v>
      </c>
      <c r="R64">
        <f t="shared" si="1"/>
        <v>-6.931471805599454E-2</v>
      </c>
      <c r="S64">
        <f t="shared" si="2"/>
        <v>-0.47000362924573558</v>
      </c>
      <c r="T64">
        <f t="shared" si="17"/>
        <v>6.8965517241379309E-3</v>
      </c>
      <c r="U64">
        <f t="shared" si="3"/>
        <v>1.0717734625362931E-2</v>
      </c>
      <c r="V64">
        <f t="shared" si="4"/>
        <v>1.6E-2</v>
      </c>
    </row>
    <row r="65" spans="1:22">
      <c r="A65">
        <v>56</v>
      </c>
      <c r="B65">
        <f t="shared" si="5"/>
        <v>44</v>
      </c>
      <c r="C65">
        <f t="shared" si="6"/>
        <v>46.009382531243752</v>
      </c>
      <c r="D65">
        <f t="shared" si="7"/>
        <v>47.169811320754718</v>
      </c>
      <c r="E65">
        <f t="shared" si="19"/>
        <v>-0.82098055206983023</v>
      </c>
      <c r="F65">
        <f t="shared" si="20"/>
        <v>-0.77632484222713871</v>
      </c>
      <c r="G65">
        <f t="shared" si="21"/>
        <v>-0.75141608868392107</v>
      </c>
      <c r="H65">
        <f t="shared" si="22"/>
        <v>2.2727272727272728E-2</v>
      </c>
      <c r="I65">
        <f t="shared" si="23"/>
        <v>2.1734697250521164E-2</v>
      </c>
      <c r="J65">
        <f t="shared" si="24"/>
        <v>2.12E-2</v>
      </c>
      <c r="M65">
        <v>56</v>
      </c>
      <c r="N65">
        <f t="shared" si="14"/>
        <v>144</v>
      </c>
      <c r="O65">
        <f t="shared" si="15"/>
        <v>92.018765062487503</v>
      </c>
      <c r="P65">
        <f t="shared" si="18"/>
        <v>61.728395061728399</v>
      </c>
      <c r="Q65">
        <f t="shared" si="16"/>
        <v>0.36464311358790924</v>
      </c>
      <c r="R65">
        <f t="shared" si="1"/>
        <v>-8.3177661667193453E-2</v>
      </c>
      <c r="S65">
        <f t="shared" si="2"/>
        <v>-0.48242614924429256</v>
      </c>
      <c r="T65">
        <f t="shared" si="17"/>
        <v>6.9444444444444441E-3</v>
      </c>
      <c r="U65">
        <f t="shared" si="3"/>
        <v>1.0867348625260582E-2</v>
      </c>
      <c r="V65">
        <f t="shared" si="4"/>
        <v>1.6199999999999999E-2</v>
      </c>
    </row>
    <row r="66" spans="1:22">
      <c r="A66">
        <v>57</v>
      </c>
      <c r="B66">
        <f t="shared" si="5"/>
        <v>43</v>
      </c>
      <c r="C66">
        <f t="shared" si="6"/>
        <v>45.37595776585804</v>
      </c>
      <c r="D66">
        <f t="shared" si="7"/>
        <v>46.728971962616818</v>
      </c>
      <c r="E66">
        <f t="shared" si="19"/>
        <v>-0.84397007029452897</v>
      </c>
      <c r="F66">
        <f t="shared" si="20"/>
        <v>-0.79018778583833771</v>
      </c>
      <c r="G66">
        <f t="shared" si="21"/>
        <v>-0.76080582903376026</v>
      </c>
      <c r="H66">
        <f t="shared" si="22"/>
        <v>2.3255813953488372E-2</v>
      </c>
      <c r="I66">
        <f t="shared" si="23"/>
        <v>2.2038102317532216E-2</v>
      </c>
      <c r="J66">
        <f t="shared" si="24"/>
        <v>2.1400000000000002E-2</v>
      </c>
      <c r="M66">
        <v>57</v>
      </c>
      <c r="N66">
        <f t="shared" si="14"/>
        <v>143</v>
      </c>
      <c r="O66">
        <f t="shared" si="15"/>
        <v>90.751915531716079</v>
      </c>
      <c r="P66">
        <f t="shared" si="18"/>
        <v>60.975609756097555</v>
      </c>
      <c r="Q66">
        <f t="shared" si="16"/>
        <v>0.35767444427181588</v>
      </c>
      <c r="R66">
        <f t="shared" si="1"/>
        <v>-9.704060527839245E-2</v>
      </c>
      <c r="S66">
        <f t="shared" si="2"/>
        <v>-0.49469624183610705</v>
      </c>
      <c r="T66">
        <f t="shared" si="17"/>
        <v>6.993006993006993E-3</v>
      </c>
      <c r="U66">
        <f t="shared" si="3"/>
        <v>1.1019051158766108E-2</v>
      </c>
      <c r="V66">
        <f t="shared" si="4"/>
        <v>1.6400000000000001E-2</v>
      </c>
    </row>
    <row r="67" spans="1:22">
      <c r="A67">
        <v>58</v>
      </c>
      <c r="B67">
        <f t="shared" si="5"/>
        <v>42</v>
      </c>
      <c r="C67">
        <f t="shared" si="6"/>
        <v>44.751253546398615</v>
      </c>
      <c r="D67">
        <f t="shared" si="7"/>
        <v>46.296296296296291</v>
      </c>
      <c r="E67">
        <f t="shared" si="19"/>
        <v>-0.86750056770472306</v>
      </c>
      <c r="F67">
        <f t="shared" si="20"/>
        <v>-0.80405072944953671</v>
      </c>
      <c r="G67">
        <f t="shared" si="21"/>
        <v>-0.77010822169607374</v>
      </c>
      <c r="H67">
        <f t="shared" si="22"/>
        <v>2.3809523809523808E-2</v>
      </c>
      <c r="I67">
        <f t="shared" si="23"/>
        <v>2.2345742761444402E-2</v>
      </c>
      <c r="J67">
        <f t="shared" si="24"/>
        <v>2.1600000000000001E-2</v>
      </c>
      <c r="M67">
        <v>58</v>
      </c>
      <c r="N67">
        <f t="shared" si="14"/>
        <v>142</v>
      </c>
      <c r="O67">
        <f t="shared" si="15"/>
        <v>89.502507092797231</v>
      </c>
      <c r="P67">
        <f t="shared" si="18"/>
        <v>60.240963855421683</v>
      </c>
      <c r="Q67">
        <f t="shared" si="16"/>
        <v>0.35065687161316933</v>
      </c>
      <c r="R67">
        <f t="shared" si="1"/>
        <v>-0.11090354888959135</v>
      </c>
      <c r="S67">
        <f t="shared" si="2"/>
        <v>-0.50681760236845197</v>
      </c>
      <c r="T67">
        <f t="shared" si="17"/>
        <v>7.0422535211267607E-3</v>
      </c>
      <c r="U67">
        <f t="shared" si="3"/>
        <v>1.1172871380722201E-2</v>
      </c>
      <c r="V67">
        <f t="shared" si="4"/>
        <v>1.66E-2</v>
      </c>
    </row>
    <row r="68" spans="1:22">
      <c r="A68">
        <v>59</v>
      </c>
      <c r="B68">
        <f t="shared" si="5"/>
        <v>41</v>
      </c>
      <c r="C68">
        <f t="shared" si="6"/>
        <v>44.135149814532745</v>
      </c>
      <c r="D68">
        <f t="shared" si="7"/>
        <v>45.871559633027523</v>
      </c>
      <c r="E68">
        <f t="shared" si="19"/>
        <v>-0.89159811928378363</v>
      </c>
      <c r="F68">
        <f t="shared" si="20"/>
        <v>-0.81791367306073537</v>
      </c>
      <c r="G68">
        <f t="shared" si="21"/>
        <v>-0.7793248768009976</v>
      </c>
      <c r="H68">
        <f t="shared" si="22"/>
        <v>2.4390243902439025E-2</v>
      </c>
      <c r="I68">
        <f t="shared" si="23"/>
        <v>2.2657677705915973E-2</v>
      </c>
      <c r="J68">
        <f t="shared" si="24"/>
        <v>2.18E-2</v>
      </c>
      <c r="M68">
        <v>59</v>
      </c>
      <c r="N68">
        <f t="shared" si="14"/>
        <v>141</v>
      </c>
      <c r="O68">
        <f t="shared" si="15"/>
        <v>88.270299629065491</v>
      </c>
      <c r="P68">
        <f t="shared" si="18"/>
        <v>59.523809523809526</v>
      </c>
      <c r="Q68">
        <f t="shared" si="16"/>
        <v>0.34358970439007686</v>
      </c>
      <c r="R68">
        <f t="shared" si="1"/>
        <v>-0.12476649250079004</v>
      </c>
      <c r="S68">
        <f t="shared" si="2"/>
        <v>-0.51879379341516751</v>
      </c>
      <c r="T68">
        <f t="shared" si="17"/>
        <v>7.0921985815602835E-3</v>
      </c>
      <c r="U68">
        <f t="shared" si="3"/>
        <v>1.1328838852957986E-2</v>
      </c>
      <c r="V68">
        <f t="shared" si="4"/>
        <v>1.6799999999999999E-2</v>
      </c>
    </row>
    <row r="69" spans="1:22">
      <c r="A69">
        <v>60</v>
      </c>
      <c r="B69">
        <f t="shared" si="5"/>
        <v>40</v>
      </c>
      <c r="C69">
        <f t="shared" si="6"/>
        <v>43.527528164806206</v>
      </c>
      <c r="D69">
        <f t="shared" si="7"/>
        <v>45.45454545454546</v>
      </c>
      <c r="E69">
        <f t="shared" si="19"/>
        <v>-0.916290731874155</v>
      </c>
      <c r="F69">
        <f t="shared" si="20"/>
        <v>-0.83177661667193437</v>
      </c>
      <c r="G69">
        <f t="shared" si="21"/>
        <v>-0.78845736036427005</v>
      </c>
      <c r="H69">
        <f t="shared" si="22"/>
        <v>2.5000000000000001E-2</v>
      </c>
      <c r="I69">
        <f t="shared" si="23"/>
        <v>2.2973967099940699E-2</v>
      </c>
      <c r="J69">
        <f t="shared" si="24"/>
        <v>2.1999999999999999E-2</v>
      </c>
      <c r="M69">
        <v>60</v>
      </c>
      <c r="N69">
        <f t="shared" si="14"/>
        <v>140</v>
      </c>
      <c r="O69">
        <f t="shared" si="15"/>
        <v>87.055056329612412</v>
      </c>
      <c r="P69">
        <f t="shared" si="18"/>
        <v>58.823529411764703</v>
      </c>
      <c r="Q69">
        <f t="shared" si="16"/>
        <v>0.33647223662121289</v>
      </c>
      <c r="R69">
        <f t="shared" si="1"/>
        <v>-0.13862943611198908</v>
      </c>
      <c r="S69">
        <f t="shared" si="2"/>
        <v>-0.53062825106217038</v>
      </c>
      <c r="T69">
        <f t="shared" si="17"/>
        <v>7.1428571428571426E-3</v>
      </c>
      <c r="U69">
        <f t="shared" si="3"/>
        <v>1.148698354997035E-2</v>
      </c>
      <c r="V69">
        <f t="shared" si="4"/>
        <v>1.7000000000000001E-2</v>
      </c>
    </row>
    <row r="70" spans="1:22">
      <c r="A70">
        <v>61</v>
      </c>
      <c r="B70">
        <f t="shared" si="5"/>
        <v>39</v>
      </c>
      <c r="C70">
        <f t="shared" si="6"/>
        <v>42.928271821887684</v>
      </c>
      <c r="D70">
        <f t="shared" si="7"/>
        <v>45.045045045045043</v>
      </c>
      <c r="E70">
        <f t="shared" si="19"/>
        <v>-0.94160853985844495</v>
      </c>
      <c r="F70">
        <f t="shared" si="20"/>
        <v>-0.84563956028313347</v>
      </c>
      <c r="G70">
        <f t="shared" si="21"/>
        <v>-0.79750719588418806</v>
      </c>
      <c r="H70">
        <f t="shared" si="22"/>
        <v>2.564102564102564E-2</v>
      </c>
      <c r="I70">
        <f t="shared" si="23"/>
        <v>2.329467172936912E-2</v>
      </c>
      <c r="J70">
        <f t="shared" si="24"/>
        <v>2.2200000000000001E-2</v>
      </c>
      <c r="M70">
        <v>61</v>
      </c>
      <c r="N70">
        <f t="shared" si="14"/>
        <v>139</v>
      </c>
      <c r="O70">
        <f t="shared" si="15"/>
        <v>85.856543643775368</v>
      </c>
      <c r="P70">
        <f t="shared" si="18"/>
        <v>58.139534883720927</v>
      </c>
      <c r="Q70">
        <f t="shared" si="16"/>
        <v>0.3293037471426003</v>
      </c>
      <c r="R70">
        <f t="shared" si="1"/>
        <v>-0.15249237972318813</v>
      </c>
      <c r="S70">
        <f t="shared" si="2"/>
        <v>-0.54232429082536182</v>
      </c>
      <c r="T70">
        <f t="shared" si="17"/>
        <v>7.1942446043165471E-3</v>
      </c>
      <c r="U70">
        <f t="shared" si="3"/>
        <v>1.164733586468456E-2</v>
      </c>
      <c r="V70">
        <f t="shared" si="4"/>
        <v>1.72E-2</v>
      </c>
    </row>
    <row r="71" spans="1:22">
      <c r="A71">
        <v>62</v>
      </c>
      <c r="B71">
        <f t="shared" si="5"/>
        <v>38</v>
      </c>
      <c r="C71">
        <f t="shared" si="6"/>
        <v>42.337265618126359</v>
      </c>
      <c r="D71">
        <f t="shared" si="7"/>
        <v>44.642857142857139</v>
      </c>
      <c r="E71">
        <f t="shared" si="19"/>
        <v>-0.96758402626170559</v>
      </c>
      <c r="F71">
        <f t="shared" si="20"/>
        <v>-0.85950250389433225</v>
      </c>
      <c r="G71">
        <f t="shared" si="21"/>
        <v>-0.80647586586694853</v>
      </c>
      <c r="H71">
        <f t="shared" si="22"/>
        <v>2.6315789473684209E-2</v>
      </c>
      <c r="I71">
        <f t="shared" si="23"/>
        <v>2.3619853228590608E-2</v>
      </c>
      <c r="J71">
        <f t="shared" si="24"/>
        <v>2.2400000000000003E-2</v>
      </c>
      <c r="M71">
        <v>62</v>
      </c>
      <c r="N71">
        <f t="shared" si="14"/>
        <v>138</v>
      </c>
      <c r="O71">
        <f t="shared" si="15"/>
        <v>84.674531236252719</v>
      </c>
      <c r="P71">
        <f t="shared" si="18"/>
        <v>57.471264367816083</v>
      </c>
      <c r="Q71">
        <f t="shared" si="16"/>
        <v>0.32208349916911322</v>
      </c>
      <c r="R71">
        <f t="shared" si="1"/>
        <v>-0.16635532333438688</v>
      </c>
      <c r="S71">
        <f t="shared" si="2"/>
        <v>-0.55388511322643774</v>
      </c>
      <c r="T71">
        <f t="shared" si="17"/>
        <v>7.246376811594203E-3</v>
      </c>
      <c r="U71">
        <f t="shared" si="3"/>
        <v>1.1809926614295304E-2</v>
      </c>
      <c r="V71">
        <f t="shared" si="4"/>
        <v>1.7400000000000002E-2</v>
      </c>
    </row>
    <row r="72" spans="1:22">
      <c r="A72">
        <v>63</v>
      </c>
      <c r="B72">
        <f t="shared" si="5"/>
        <v>37</v>
      </c>
      <c r="C72">
        <f t="shared" si="6"/>
        <v>41.754395971418468</v>
      </c>
      <c r="D72">
        <f t="shared" si="7"/>
        <v>44.247787610619469</v>
      </c>
      <c r="E72">
        <f t="shared" si="19"/>
        <v>-0.9942522733438669</v>
      </c>
      <c r="F72">
        <f t="shared" si="20"/>
        <v>-0.87336544750553113</v>
      </c>
      <c r="G72">
        <f t="shared" si="21"/>
        <v>-0.81536481328419441</v>
      </c>
      <c r="H72">
        <f t="shared" si="22"/>
        <v>2.7027027027027029E-2</v>
      </c>
      <c r="I72">
        <f t="shared" si="23"/>
        <v>2.3949574092378571E-2</v>
      </c>
      <c r="J72">
        <f t="shared" si="24"/>
        <v>2.2599999999999999E-2</v>
      </c>
      <c r="M72">
        <v>63</v>
      </c>
      <c r="N72">
        <f t="shared" si="14"/>
        <v>137</v>
      </c>
      <c r="O72">
        <f t="shared" si="15"/>
        <v>83.508791942836936</v>
      </c>
      <c r="P72">
        <f t="shared" si="18"/>
        <v>56.818181818181813</v>
      </c>
      <c r="Q72">
        <f t="shared" si="16"/>
        <v>0.3148107398400336</v>
      </c>
      <c r="R72">
        <f t="shared" si="1"/>
        <v>-0.18021826694558579</v>
      </c>
      <c r="S72">
        <f t="shared" si="2"/>
        <v>-0.56531380905006057</v>
      </c>
      <c r="T72">
        <f t="shared" si="17"/>
        <v>7.2992700729927005E-3</v>
      </c>
      <c r="U72">
        <f t="shared" si="3"/>
        <v>1.1974787046189286E-2</v>
      </c>
      <c r="V72">
        <f t="shared" si="4"/>
        <v>1.7600000000000001E-2</v>
      </c>
    </row>
    <row r="73" spans="1:22">
      <c r="A73">
        <v>64</v>
      </c>
      <c r="B73">
        <f t="shared" si="5"/>
        <v>36</v>
      </c>
      <c r="C73">
        <f t="shared" si="6"/>
        <v>41.179550863378658</v>
      </c>
      <c r="D73">
        <f t="shared" si="7"/>
        <v>43.859649122807014</v>
      </c>
      <c r="E73">
        <f t="shared" si="19"/>
        <v>-1.0216512475319814</v>
      </c>
      <c r="F73">
        <f t="shared" si="20"/>
        <v>-0.88722839111673002</v>
      </c>
      <c r="G73">
        <f t="shared" si="21"/>
        <v>-0.82417544296634948</v>
      </c>
      <c r="H73">
        <f t="shared" si="22"/>
        <v>2.7777777777777776E-2</v>
      </c>
      <c r="I73">
        <f t="shared" si="23"/>
        <v>2.4283897687900936E-2</v>
      </c>
      <c r="J73">
        <f t="shared" si="24"/>
        <v>2.2800000000000001E-2</v>
      </c>
      <c r="M73">
        <v>64</v>
      </c>
      <c r="N73">
        <f t="shared" si="14"/>
        <v>136</v>
      </c>
      <c r="O73">
        <f t="shared" si="15"/>
        <v>82.359101726757316</v>
      </c>
      <c r="P73">
        <f t="shared" si="18"/>
        <v>56.17977528089888</v>
      </c>
      <c r="Q73">
        <f t="shared" si="16"/>
        <v>0.30748469974796072</v>
      </c>
      <c r="R73">
        <f t="shared" ref="R73:R108" si="25">LN(O73/$B$4)</f>
        <v>-0.19408121055678471</v>
      </c>
      <c r="S73">
        <f t="shared" ref="S73:S108" si="26">LN(P73/$B$4)</f>
        <v>-0.57661336430399368</v>
      </c>
      <c r="T73">
        <f t="shared" si="17"/>
        <v>7.3529411764705881E-3</v>
      </c>
      <c r="U73">
        <f t="shared" ref="U73:U108" si="27">1/O73</f>
        <v>1.2141948843950468E-2</v>
      </c>
      <c r="V73">
        <f t="shared" ref="V73:V108" si="28">1/P73</f>
        <v>1.78E-2</v>
      </c>
    </row>
    <row r="74" spans="1:22">
      <c r="A74">
        <v>65</v>
      </c>
      <c r="B74">
        <f t="shared" ref="B74:B100" si="29">$B$4-$B$7*A74</f>
        <v>35</v>
      </c>
      <c r="C74">
        <f t="shared" ref="C74:C100" si="30">$B$4*EXP(-$C$7*$A74)</f>
        <v>40.612619817811776</v>
      </c>
      <c r="D74">
        <f t="shared" ref="D74:D109" si="31">1/(2*$D$7*A74+1/($B$4))</f>
        <v>43.478260869565219</v>
      </c>
      <c r="E74">
        <f t="shared" si="19"/>
        <v>-1.0498221244986778</v>
      </c>
      <c r="F74">
        <f t="shared" si="20"/>
        <v>-0.90109133472792902</v>
      </c>
      <c r="G74">
        <f t="shared" si="21"/>
        <v>-0.832909122935104</v>
      </c>
      <c r="H74">
        <f t="shared" si="22"/>
        <v>2.8571428571428571E-2</v>
      </c>
      <c r="I74">
        <f t="shared" si="23"/>
        <v>2.4622888266898325E-2</v>
      </c>
      <c r="J74">
        <f t="shared" si="24"/>
        <v>2.3E-2</v>
      </c>
      <c r="M74">
        <v>65</v>
      </c>
      <c r="N74">
        <f t="shared" ref="N74:N108" si="32">$N$4-$N$7*M74</f>
        <v>135</v>
      </c>
      <c r="O74">
        <f t="shared" ref="O74:O137" si="33">$N$4*EXP(-$O$7*$M74)</f>
        <v>81.225239635623552</v>
      </c>
      <c r="P74">
        <f t="shared" si="18"/>
        <v>55.55555555555555</v>
      </c>
      <c r="Q74">
        <f t="shared" ref="Q74:Q108" si="34">LN(N74/$B$4)</f>
        <v>0.30010459245033816</v>
      </c>
      <c r="R74">
        <f t="shared" si="25"/>
        <v>-0.20794415416798365</v>
      </c>
      <c r="S74">
        <f t="shared" si="26"/>
        <v>-0.58778666490211917</v>
      </c>
      <c r="T74">
        <f t="shared" ref="T74:T108" si="35">1/N74</f>
        <v>7.4074074074074077E-3</v>
      </c>
      <c r="U74">
        <f t="shared" si="27"/>
        <v>1.2311444133449163E-2</v>
      </c>
      <c r="V74">
        <f t="shared" si="28"/>
        <v>1.8000000000000002E-2</v>
      </c>
    </row>
    <row r="75" spans="1:22">
      <c r="A75">
        <v>66</v>
      </c>
      <c r="B75">
        <f t="shared" si="29"/>
        <v>34</v>
      </c>
      <c r="C75">
        <f t="shared" si="30"/>
        <v>40.053493879481103</v>
      </c>
      <c r="D75">
        <f t="shared" si="31"/>
        <v>43.103448275862071</v>
      </c>
      <c r="E75">
        <f t="shared" si="19"/>
        <v>-1.0788096613719298</v>
      </c>
      <c r="F75">
        <f t="shared" si="20"/>
        <v>-0.9149542783391279</v>
      </c>
      <c r="G75">
        <f t="shared" si="21"/>
        <v>-0.84156718567821853</v>
      </c>
      <c r="H75">
        <f t="shared" si="22"/>
        <v>2.9411764705882353E-2</v>
      </c>
      <c r="I75">
        <f t="shared" si="23"/>
        <v>2.4966610978032239E-2</v>
      </c>
      <c r="J75">
        <f t="shared" si="24"/>
        <v>2.3199999999999998E-2</v>
      </c>
      <c r="M75">
        <v>66</v>
      </c>
      <c r="N75">
        <f t="shared" si="32"/>
        <v>134</v>
      </c>
      <c r="O75">
        <f t="shared" si="33"/>
        <v>80.106987758962205</v>
      </c>
      <c r="P75">
        <f t="shared" si="18"/>
        <v>54.945054945054942</v>
      </c>
      <c r="Q75">
        <f t="shared" si="34"/>
        <v>0.29266961396282004</v>
      </c>
      <c r="R75">
        <f t="shared" si="25"/>
        <v>-0.22180709777918259</v>
      </c>
      <c r="S75">
        <f t="shared" si="26"/>
        <v>-0.59883650108870412</v>
      </c>
      <c r="T75">
        <f t="shared" si="35"/>
        <v>7.462686567164179E-3</v>
      </c>
      <c r="U75">
        <f t="shared" si="27"/>
        <v>1.2483305489016119E-2</v>
      </c>
      <c r="V75">
        <f t="shared" si="28"/>
        <v>1.8200000000000001E-2</v>
      </c>
    </row>
    <row r="76" spans="1:22">
      <c r="A76">
        <v>67</v>
      </c>
      <c r="B76">
        <f t="shared" si="29"/>
        <v>33</v>
      </c>
      <c r="C76">
        <f t="shared" si="30"/>
        <v>39.502065593168858</v>
      </c>
      <c r="D76">
        <f t="shared" si="31"/>
        <v>42.735042735042732</v>
      </c>
      <c r="E76">
        <f t="shared" si="19"/>
        <v>-1.1086626245216111</v>
      </c>
      <c r="F76">
        <f t="shared" si="20"/>
        <v>-0.92881722195032679</v>
      </c>
      <c r="G76">
        <f t="shared" si="21"/>
        <v>-0.85015092936961012</v>
      </c>
      <c r="H76">
        <f t="shared" si="22"/>
        <v>3.0303030303030304E-2</v>
      </c>
      <c r="I76">
        <f t="shared" si="23"/>
        <v>2.5315131879405598E-2</v>
      </c>
      <c r="J76">
        <f t="shared" si="24"/>
        <v>2.3400000000000001E-2</v>
      </c>
      <c r="M76">
        <v>67</v>
      </c>
      <c r="N76">
        <f t="shared" si="32"/>
        <v>133</v>
      </c>
      <c r="O76">
        <f t="shared" si="33"/>
        <v>79.004131186337716</v>
      </c>
      <c r="P76">
        <f t="shared" si="18"/>
        <v>54.347826086956523</v>
      </c>
      <c r="Q76">
        <f t="shared" si="34"/>
        <v>0.28517894223366247</v>
      </c>
      <c r="R76">
        <f t="shared" si="25"/>
        <v>-0.23567004139038145</v>
      </c>
      <c r="S76">
        <f t="shared" si="26"/>
        <v>-0.60976557162089429</v>
      </c>
      <c r="T76">
        <f t="shared" si="35"/>
        <v>7.5187969924812026E-3</v>
      </c>
      <c r="U76">
        <f t="shared" si="27"/>
        <v>1.2657565939702799E-2</v>
      </c>
      <c r="V76">
        <f t="shared" si="28"/>
        <v>1.84E-2</v>
      </c>
    </row>
    <row r="77" spans="1:22">
      <c r="A77">
        <v>68</v>
      </c>
      <c r="B77">
        <f t="shared" si="29"/>
        <v>32</v>
      </c>
      <c r="C77">
        <f t="shared" si="30"/>
        <v>38.958228983024988</v>
      </c>
      <c r="D77">
        <f t="shared" si="31"/>
        <v>42.372881355932201</v>
      </c>
      <c r="E77">
        <f t="shared" si="19"/>
        <v>-1.1394342831883648</v>
      </c>
      <c r="F77">
        <f t="shared" si="20"/>
        <v>-0.94268016556152567</v>
      </c>
      <c r="G77">
        <f t="shared" si="21"/>
        <v>-0.8586616190375187</v>
      </c>
      <c r="H77">
        <f t="shared" si="22"/>
        <v>3.125E-2</v>
      </c>
      <c r="I77">
        <f t="shared" si="23"/>
        <v>2.5668517951258088E-2</v>
      </c>
      <c r="J77">
        <f t="shared" si="24"/>
        <v>2.3600000000000003E-2</v>
      </c>
      <c r="M77">
        <v>68</v>
      </c>
      <c r="N77">
        <f t="shared" si="32"/>
        <v>132</v>
      </c>
      <c r="O77">
        <f t="shared" si="33"/>
        <v>77.916457966049975</v>
      </c>
      <c r="P77">
        <f t="shared" si="18"/>
        <v>53.763440860215049</v>
      </c>
      <c r="Q77">
        <f t="shared" si="34"/>
        <v>0.27763173659827955</v>
      </c>
      <c r="R77">
        <f t="shared" si="25"/>
        <v>-0.24953298500158039</v>
      </c>
      <c r="S77">
        <f t="shared" si="26"/>
        <v>-0.62057648772510998</v>
      </c>
      <c r="T77">
        <f t="shared" si="35"/>
        <v>7.575757575757576E-3</v>
      </c>
      <c r="U77">
        <f t="shared" si="27"/>
        <v>1.2834258975629044E-2</v>
      </c>
      <c r="V77">
        <f t="shared" si="28"/>
        <v>1.8600000000000002E-2</v>
      </c>
    </row>
    <row r="78" spans="1:22">
      <c r="A78">
        <v>69</v>
      </c>
      <c r="B78">
        <f t="shared" si="29"/>
        <v>31</v>
      </c>
      <c r="C78">
        <f t="shared" si="30"/>
        <v>38.421879532200307</v>
      </c>
      <c r="D78">
        <f t="shared" si="31"/>
        <v>42.016806722689076</v>
      </c>
      <c r="E78">
        <f t="shared" si="19"/>
        <v>-1.1711829815029451</v>
      </c>
      <c r="F78">
        <f t="shared" si="20"/>
        <v>-0.95654310917272456</v>
      </c>
      <c r="G78">
        <f t="shared" si="21"/>
        <v>-0.86710048768338333</v>
      </c>
      <c r="H78">
        <f t="shared" si="22"/>
        <v>3.2258064516129031E-2</v>
      </c>
      <c r="I78">
        <f t="shared" si="23"/>
        <v>2.6026837108838671E-2</v>
      </c>
      <c r="J78">
        <f t="shared" si="24"/>
        <v>2.3800000000000002E-2</v>
      </c>
      <c r="M78">
        <v>69</v>
      </c>
      <c r="N78">
        <f t="shared" si="32"/>
        <v>131</v>
      </c>
      <c r="O78">
        <f t="shared" si="33"/>
        <v>76.843759064400615</v>
      </c>
      <c r="P78">
        <f t="shared" si="18"/>
        <v>53.191489361702125</v>
      </c>
      <c r="Q78">
        <f t="shared" si="34"/>
        <v>0.27002713721306021</v>
      </c>
      <c r="R78">
        <f t="shared" si="25"/>
        <v>-0.26339592861277922</v>
      </c>
      <c r="S78">
        <f t="shared" si="26"/>
        <v>-0.63127177684185787</v>
      </c>
      <c r="T78">
        <f t="shared" si="35"/>
        <v>7.6335877862595417E-3</v>
      </c>
      <c r="U78">
        <f t="shared" si="27"/>
        <v>1.3013418554419336E-2</v>
      </c>
      <c r="V78">
        <f t="shared" si="28"/>
        <v>1.8800000000000001E-2</v>
      </c>
    </row>
    <row r="79" spans="1:22">
      <c r="A79">
        <v>70</v>
      </c>
      <c r="B79">
        <f t="shared" si="29"/>
        <v>30</v>
      </c>
      <c r="C79">
        <f t="shared" si="30"/>
        <v>37.892914162759951</v>
      </c>
      <c r="D79">
        <f t="shared" si="31"/>
        <v>41.666666666666664</v>
      </c>
      <c r="E79">
        <f t="shared" si="19"/>
        <v>-1.2039728043259361</v>
      </c>
      <c r="F79">
        <f t="shared" si="20"/>
        <v>-0.97040605278392345</v>
      </c>
      <c r="G79">
        <f t="shared" si="21"/>
        <v>-0.87546873735390007</v>
      </c>
      <c r="H79">
        <f t="shared" si="22"/>
        <v>3.3333333333333333E-2</v>
      </c>
      <c r="I79">
        <f t="shared" si="23"/>
        <v>2.6390158215457885E-2</v>
      </c>
      <c r="J79">
        <f t="shared" si="24"/>
        <v>2.4E-2</v>
      </c>
      <c r="M79">
        <v>70</v>
      </c>
      <c r="N79">
        <f t="shared" si="32"/>
        <v>130</v>
      </c>
      <c r="O79">
        <f t="shared" si="33"/>
        <v>75.785828325519901</v>
      </c>
      <c r="P79">
        <f t="shared" ref="P79:P108" si="36">1/(2*$P$7*M79+1/($N$4))</f>
        <v>52.631578947368425</v>
      </c>
      <c r="Q79">
        <f t="shared" si="34"/>
        <v>0.26236426446749106</v>
      </c>
      <c r="R79">
        <f t="shared" si="25"/>
        <v>-0.27725887222397816</v>
      </c>
      <c r="S79">
        <f t="shared" si="26"/>
        <v>-0.64185388617239458</v>
      </c>
      <c r="T79">
        <f t="shared" si="35"/>
        <v>7.6923076923076927E-3</v>
      </c>
      <c r="U79">
        <f t="shared" si="27"/>
        <v>1.3195079107728942E-2</v>
      </c>
      <c r="V79">
        <f t="shared" si="28"/>
        <v>1.9E-2</v>
      </c>
    </row>
    <row r="80" spans="1:22">
      <c r="A80">
        <v>71</v>
      </c>
      <c r="B80">
        <f t="shared" si="29"/>
        <v>29</v>
      </c>
      <c r="C80">
        <f t="shared" si="30"/>
        <v>37.371231215873465</v>
      </c>
      <c r="D80">
        <f t="shared" si="31"/>
        <v>41.32231404958678</v>
      </c>
      <c r="E80">
        <f t="shared" si="19"/>
        <v>-1.2378743560016174</v>
      </c>
      <c r="F80">
        <f t="shared" si="20"/>
        <v>-0.98426899639512233</v>
      </c>
      <c r="G80">
        <f t="shared" si="21"/>
        <v>-0.88376754016859504</v>
      </c>
      <c r="H80">
        <f t="shared" si="22"/>
        <v>3.4482758620689655E-2</v>
      </c>
      <c r="I80">
        <f t="shared" si="23"/>
        <v>2.6758551095722238E-2</v>
      </c>
      <c r="J80">
        <f t="shared" si="24"/>
        <v>2.4199999999999999E-2</v>
      </c>
      <c r="M80">
        <v>71</v>
      </c>
      <c r="N80">
        <f t="shared" si="32"/>
        <v>129</v>
      </c>
      <c r="O80">
        <f t="shared" si="33"/>
        <v>74.742462431746929</v>
      </c>
      <c r="P80">
        <f t="shared" si="36"/>
        <v>52.083333333333329</v>
      </c>
      <c r="Q80">
        <f t="shared" si="34"/>
        <v>0.25464221837358075</v>
      </c>
      <c r="R80">
        <f t="shared" si="25"/>
        <v>-0.29112181583517699</v>
      </c>
      <c r="S80">
        <f t="shared" si="26"/>
        <v>-0.65232518603969036</v>
      </c>
      <c r="T80">
        <f t="shared" si="35"/>
        <v>7.7519379844961239E-3</v>
      </c>
      <c r="U80">
        <f t="shared" si="27"/>
        <v>1.3379275547861119E-2</v>
      </c>
      <c r="V80">
        <f t="shared" si="28"/>
        <v>1.9200000000000002E-2</v>
      </c>
    </row>
    <row r="81" spans="1:22">
      <c r="A81">
        <v>72</v>
      </c>
      <c r="B81">
        <f t="shared" si="29"/>
        <v>28</v>
      </c>
      <c r="C81">
        <f t="shared" si="30"/>
        <v>36.85673043227753</v>
      </c>
      <c r="D81">
        <f t="shared" si="31"/>
        <v>40.983606557377044</v>
      </c>
      <c r="E81">
        <f t="shared" si="19"/>
        <v>-1.2729656758128873</v>
      </c>
      <c r="F81">
        <f t="shared" si="20"/>
        <v>-0.99813194000632133</v>
      </c>
      <c r="G81">
        <f t="shared" si="21"/>
        <v>-0.89199803930511057</v>
      </c>
      <c r="H81">
        <f t="shared" si="22"/>
        <v>3.5714285714285712E-2</v>
      </c>
      <c r="I81">
        <f t="shared" si="23"/>
        <v>2.7132086548953438E-2</v>
      </c>
      <c r="J81">
        <f t="shared" si="24"/>
        <v>2.4400000000000002E-2</v>
      </c>
      <c r="M81">
        <v>72</v>
      </c>
      <c r="N81">
        <f t="shared" si="32"/>
        <v>128</v>
      </c>
      <c r="O81">
        <f t="shared" si="33"/>
        <v>73.71346086455506</v>
      </c>
      <c r="P81">
        <f t="shared" si="36"/>
        <v>51.546391752577321</v>
      </c>
      <c r="Q81">
        <f t="shared" si="34"/>
        <v>0.24686007793152581</v>
      </c>
      <c r="R81">
        <f t="shared" si="25"/>
        <v>-0.30498475944637599</v>
      </c>
      <c r="S81">
        <f t="shared" si="26"/>
        <v>-0.66268797307523664</v>
      </c>
      <c r="T81">
        <f t="shared" si="35"/>
        <v>7.8125E-3</v>
      </c>
      <c r="U81">
        <f t="shared" si="27"/>
        <v>1.3566043274476719E-2</v>
      </c>
      <c r="V81">
        <f t="shared" si="28"/>
        <v>1.9400000000000001E-2</v>
      </c>
    </row>
    <row r="82" spans="1:22">
      <c r="A82">
        <v>73</v>
      </c>
      <c r="B82">
        <f t="shared" si="29"/>
        <v>27</v>
      </c>
      <c r="C82">
        <f t="shared" si="30"/>
        <v>36.349312933007766</v>
      </c>
      <c r="D82">
        <f t="shared" si="31"/>
        <v>40.650406504065039</v>
      </c>
      <c r="E82">
        <f t="shared" si="19"/>
        <v>-1.3093333199837622</v>
      </c>
      <c r="F82">
        <f t="shared" si="20"/>
        <v>-1.0119948836175201</v>
      </c>
      <c r="G82">
        <f t="shared" si="21"/>
        <v>-0.90016134994427144</v>
      </c>
      <c r="H82">
        <f t="shared" si="22"/>
        <v>3.7037037037037035E-2</v>
      </c>
      <c r="I82">
        <f t="shared" si="23"/>
        <v>2.7510836362794871E-2</v>
      </c>
      <c r="J82">
        <f t="shared" si="24"/>
        <v>2.46E-2</v>
      </c>
      <c r="M82">
        <v>73</v>
      </c>
      <c r="N82">
        <f t="shared" si="32"/>
        <v>127</v>
      </c>
      <c r="O82">
        <f t="shared" si="33"/>
        <v>72.698625866015533</v>
      </c>
      <c r="P82">
        <f t="shared" si="36"/>
        <v>51.020408163265309</v>
      </c>
      <c r="Q82">
        <f t="shared" si="34"/>
        <v>0.23901690047049992</v>
      </c>
      <c r="R82">
        <f t="shared" si="25"/>
        <v>-0.31884770305757476</v>
      </c>
      <c r="S82">
        <f t="shared" si="26"/>
        <v>-0.67294447324242579</v>
      </c>
      <c r="T82">
        <f t="shared" si="35"/>
        <v>7.874015748031496E-3</v>
      </c>
      <c r="U82">
        <f t="shared" si="27"/>
        <v>1.3755418181397435E-2</v>
      </c>
      <c r="V82">
        <f t="shared" si="28"/>
        <v>1.9599999999999999E-2</v>
      </c>
    </row>
    <row r="83" spans="1:22">
      <c r="A83">
        <v>74</v>
      </c>
      <c r="B83">
        <f t="shared" si="29"/>
        <v>26</v>
      </c>
      <c r="C83">
        <f t="shared" si="30"/>
        <v>35.848881200395681</v>
      </c>
      <c r="D83">
        <f t="shared" si="31"/>
        <v>40.322580645161288</v>
      </c>
      <c r="E83">
        <f t="shared" si="19"/>
        <v>-1.3470736479666092</v>
      </c>
      <c r="F83">
        <f t="shared" si="20"/>
        <v>-1.0258578272287191</v>
      </c>
      <c r="G83">
        <f t="shared" si="21"/>
        <v>-0.90825856017689088</v>
      </c>
      <c r="H83">
        <f t="shared" si="22"/>
        <v>3.8461538461538464E-2</v>
      </c>
      <c r="I83">
        <f t="shared" si="23"/>
        <v>2.7894873327008112E-2</v>
      </c>
      <c r="J83">
        <f t="shared" si="24"/>
        <v>2.4800000000000003E-2</v>
      </c>
      <c r="M83">
        <v>74</v>
      </c>
      <c r="N83">
        <f t="shared" si="32"/>
        <v>126</v>
      </c>
      <c r="O83">
        <f t="shared" si="33"/>
        <v>71.697762400791362</v>
      </c>
      <c r="P83">
        <f t="shared" si="36"/>
        <v>50.505050505050498</v>
      </c>
      <c r="Q83">
        <f t="shared" si="34"/>
        <v>0.23111172096338664</v>
      </c>
      <c r="R83">
        <f t="shared" si="25"/>
        <v>-0.33271064666877381</v>
      </c>
      <c r="S83">
        <f t="shared" si="26"/>
        <v>-0.68309684470644405</v>
      </c>
      <c r="T83">
        <f t="shared" si="35"/>
        <v>7.9365079365079361E-3</v>
      </c>
      <c r="U83">
        <f t="shared" si="27"/>
        <v>1.3947436663504056E-2</v>
      </c>
      <c r="V83">
        <f t="shared" si="28"/>
        <v>1.9800000000000002E-2</v>
      </c>
    </row>
    <row r="84" spans="1:22">
      <c r="A84">
        <v>75</v>
      </c>
      <c r="B84">
        <f t="shared" si="29"/>
        <v>25</v>
      </c>
      <c r="C84">
        <f t="shared" si="30"/>
        <v>35.35533905932737</v>
      </c>
      <c r="D84">
        <f t="shared" si="31"/>
        <v>40</v>
      </c>
      <c r="E84">
        <f t="shared" si="19"/>
        <v>-1.3862943611198906</v>
      </c>
      <c r="F84">
        <f t="shared" si="20"/>
        <v>-1.0397207708399181</v>
      </c>
      <c r="G84">
        <f t="shared" si="21"/>
        <v>-0.916290731874155</v>
      </c>
      <c r="H84">
        <f t="shared" si="22"/>
        <v>0.04</v>
      </c>
      <c r="I84">
        <f t="shared" si="23"/>
        <v>2.8284271247461905E-2</v>
      </c>
      <c r="J84">
        <f t="shared" si="24"/>
        <v>2.5000000000000001E-2</v>
      </c>
      <c r="M84">
        <v>75</v>
      </c>
      <c r="N84">
        <f t="shared" si="32"/>
        <v>125</v>
      </c>
      <c r="O84">
        <f t="shared" si="33"/>
        <v>70.710678118654741</v>
      </c>
      <c r="P84">
        <f t="shared" si="36"/>
        <v>50</v>
      </c>
      <c r="Q84">
        <f t="shared" si="34"/>
        <v>0.22314355131420976</v>
      </c>
      <c r="R84">
        <f t="shared" si="25"/>
        <v>-0.34657359027997275</v>
      </c>
      <c r="S84">
        <f t="shared" si="26"/>
        <v>-0.69314718055994529</v>
      </c>
      <c r="T84">
        <f t="shared" si="35"/>
        <v>8.0000000000000002E-3</v>
      </c>
      <c r="U84">
        <f t="shared" si="27"/>
        <v>1.4142135623730952E-2</v>
      </c>
      <c r="V84">
        <f t="shared" si="28"/>
        <v>0.02</v>
      </c>
    </row>
    <row r="85" spans="1:22">
      <c r="A85">
        <v>76</v>
      </c>
      <c r="B85">
        <f t="shared" si="29"/>
        <v>24</v>
      </c>
      <c r="C85">
        <f t="shared" si="30"/>
        <v>34.868591658760131</v>
      </c>
      <c r="D85">
        <f t="shared" si="31"/>
        <v>39.682539682539684</v>
      </c>
      <c r="E85">
        <f t="shared" si="19"/>
        <v>-1.4271163556401458</v>
      </c>
      <c r="F85">
        <f t="shared" si="20"/>
        <v>-1.0535837144511171</v>
      </c>
      <c r="G85">
        <f t="shared" si="21"/>
        <v>-0.9242589015233319</v>
      </c>
      <c r="H85">
        <f t="shared" si="22"/>
        <v>4.1666666666666664E-2</v>
      </c>
      <c r="I85">
        <f t="shared" si="23"/>
        <v>2.8679104960316552E-2</v>
      </c>
      <c r="J85">
        <f t="shared" si="24"/>
        <v>2.52E-2</v>
      </c>
      <c r="M85">
        <v>76</v>
      </c>
      <c r="N85">
        <f t="shared" si="32"/>
        <v>124</v>
      </c>
      <c r="O85">
        <f t="shared" si="33"/>
        <v>69.737183317520262</v>
      </c>
      <c r="P85">
        <f t="shared" si="36"/>
        <v>49.504950495049506</v>
      </c>
      <c r="Q85">
        <f t="shared" si="34"/>
        <v>0.21511137961694549</v>
      </c>
      <c r="R85">
        <f t="shared" si="25"/>
        <v>-0.36043653389117175</v>
      </c>
      <c r="S85">
        <f t="shared" si="26"/>
        <v>-0.70309751141311339</v>
      </c>
      <c r="T85">
        <f t="shared" si="35"/>
        <v>8.0645161290322578E-3</v>
      </c>
      <c r="U85">
        <f t="shared" si="27"/>
        <v>1.4339552480158276E-2</v>
      </c>
      <c r="V85">
        <f t="shared" si="28"/>
        <v>2.0199999999999999E-2</v>
      </c>
    </row>
    <row r="86" spans="1:22">
      <c r="A86">
        <v>77</v>
      </c>
      <c r="B86">
        <f t="shared" si="29"/>
        <v>23</v>
      </c>
      <c r="C86">
        <f t="shared" si="30"/>
        <v>34.388545453493592</v>
      </c>
      <c r="D86">
        <f t="shared" si="31"/>
        <v>39.370078740157481</v>
      </c>
      <c r="E86">
        <f t="shared" si="19"/>
        <v>-1.4696759700589417</v>
      </c>
      <c r="F86">
        <f t="shared" si="20"/>
        <v>-1.0674466580623159</v>
      </c>
      <c r="G86">
        <f t="shared" si="21"/>
        <v>-0.93216408103044512</v>
      </c>
      <c r="H86">
        <f t="shared" si="22"/>
        <v>4.3478260869565216E-2</v>
      </c>
      <c r="I86">
        <f t="shared" si="23"/>
        <v>2.9079450346406212E-2</v>
      </c>
      <c r="J86">
        <f t="shared" si="24"/>
        <v>2.5399999999999999E-2</v>
      </c>
      <c r="M86">
        <v>77</v>
      </c>
      <c r="N86">
        <f t="shared" si="32"/>
        <v>123</v>
      </c>
      <c r="O86">
        <f t="shared" si="33"/>
        <v>68.777090906987183</v>
      </c>
      <c r="P86">
        <f t="shared" si="36"/>
        <v>49.019607843137251</v>
      </c>
      <c r="Q86">
        <f t="shared" si="34"/>
        <v>0.20701416938432612</v>
      </c>
      <c r="R86">
        <f t="shared" si="25"/>
        <v>-0.37429947750237053</v>
      </c>
      <c r="S86">
        <f t="shared" si="26"/>
        <v>-0.71294980785612505</v>
      </c>
      <c r="T86">
        <f t="shared" si="35"/>
        <v>8.130081300813009E-3</v>
      </c>
      <c r="U86">
        <f t="shared" si="27"/>
        <v>1.4539725173203106E-2</v>
      </c>
      <c r="V86">
        <f t="shared" si="28"/>
        <v>2.0400000000000001E-2</v>
      </c>
    </row>
    <row r="87" spans="1:22">
      <c r="A87">
        <v>78</v>
      </c>
      <c r="B87">
        <f t="shared" si="29"/>
        <v>22</v>
      </c>
      <c r="C87">
        <f t="shared" si="30"/>
        <v>33.915108186191802</v>
      </c>
      <c r="D87">
        <f t="shared" si="31"/>
        <v>39.0625</v>
      </c>
      <c r="E87">
        <f t="shared" si="19"/>
        <v>-1.5141277326297755</v>
      </c>
      <c r="F87">
        <f t="shared" si="20"/>
        <v>-1.0813096016735146</v>
      </c>
      <c r="G87">
        <f t="shared" si="21"/>
        <v>-0.94000725849147115</v>
      </c>
      <c r="H87">
        <f t="shared" si="22"/>
        <v>4.5454545454545456E-2</v>
      </c>
      <c r="I87">
        <f t="shared" si="23"/>
        <v>2.948538434582202E-2</v>
      </c>
      <c r="J87">
        <f t="shared" si="24"/>
        <v>2.5600000000000001E-2</v>
      </c>
      <c r="M87">
        <v>78</v>
      </c>
      <c r="N87">
        <f t="shared" si="32"/>
        <v>122</v>
      </c>
      <c r="O87">
        <f t="shared" si="33"/>
        <v>67.830216372383603</v>
      </c>
      <c r="P87">
        <f t="shared" si="36"/>
        <v>48.543689320388346</v>
      </c>
      <c r="Q87">
        <f t="shared" si="34"/>
        <v>0.19885085874516517</v>
      </c>
      <c r="R87">
        <f t="shared" si="25"/>
        <v>-0.3881624211135693</v>
      </c>
      <c r="S87">
        <f t="shared" si="26"/>
        <v>-0.72270598280148979</v>
      </c>
      <c r="T87">
        <f t="shared" si="35"/>
        <v>8.1967213114754103E-3</v>
      </c>
      <c r="U87">
        <f t="shared" si="27"/>
        <v>1.474269217291101E-2</v>
      </c>
      <c r="V87">
        <f t="shared" si="28"/>
        <v>2.06E-2</v>
      </c>
    </row>
    <row r="88" spans="1:22">
      <c r="A88">
        <v>79</v>
      </c>
      <c r="B88">
        <f t="shared" si="29"/>
        <v>21</v>
      </c>
      <c r="C88">
        <f t="shared" si="30"/>
        <v>33.448188869652803</v>
      </c>
      <c r="D88">
        <f t="shared" si="31"/>
        <v>38.759689922480618</v>
      </c>
      <c r="E88">
        <f t="shared" si="19"/>
        <v>-1.5606477482646683</v>
      </c>
      <c r="F88">
        <f t="shared" si="20"/>
        <v>-1.0951725452847136</v>
      </c>
      <c r="G88">
        <f t="shared" si="21"/>
        <v>-0.94778939893352609</v>
      </c>
      <c r="H88">
        <f t="shared" si="22"/>
        <v>4.7619047619047616E-2</v>
      </c>
      <c r="I88">
        <f t="shared" si="23"/>
        <v>2.9896984972698767E-2</v>
      </c>
      <c r="J88">
        <f t="shared" si="24"/>
        <v>2.58E-2</v>
      </c>
      <c r="M88">
        <v>79</v>
      </c>
      <c r="N88">
        <f t="shared" si="32"/>
        <v>121</v>
      </c>
      <c r="O88">
        <f t="shared" si="33"/>
        <v>66.896377739305606</v>
      </c>
      <c r="P88">
        <f t="shared" si="36"/>
        <v>48.076923076923073</v>
      </c>
      <c r="Q88">
        <f t="shared" si="34"/>
        <v>0.1906203596086497</v>
      </c>
      <c r="R88">
        <f t="shared" si="25"/>
        <v>-0.4020253647247683</v>
      </c>
      <c r="S88">
        <f t="shared" si="26"/>
        <v>-0.73236789371322675</v>
      </c>
      <c r="T88">
        <f t="shared" si="35"/>
        <v>8.2644628099173556E-3</v>
      </c>
      <c r="U88">
        <f t="shared" si="27"/>
        <v>1.4948492486349383E-2</v>
      </c>
      <c r="V88">
        <f t="shared" si="28"/>
        <v>2.0800000000000003E-2</v>
      </c>
    </row>
    <row r="89" spans="1:22">
      <c r="A89">
        <v>80</v>
      </c>
      <c r="B89">
        <f t="shared" si="29"/>
        <v>20</v>
      </c>
      <c r="C89">
        <f t="shared" si="30"/>
        <v>32.987697769322352</v>
      </c>
      <c r="D89">
        <f t="shared" si="31"/>
        <v>38.46153846153846</v>
      </c>
      <c r="E89">
        <f t="shared" si="19"/>
        <v>-1.6094379124341003</v>
      </c>
      <c r="F89">
        <f t="shared" si="20"/>
        <v>-1.1090354888959126</v>
      </c>
      <c r="G89">
        <f t="shared" si="21"/>
        <v>-0.95551144502743646</v>
      </c>
      <c r="H89">
        <f t="shared" si="22"/>
        <v>0.05</v>
      </c>
      <c r="I89">
        <f t="shared" si="23"/>
        <v>3.0314331330207965E-2</v>
      </c>
      <c r="J89">
        <f t="shared" si="24"/>
        <v>2.6000000000000002E-2</v>
      </c>
      <c r="M89">
        <v>80</v>
      </c>
      <c r="N89">
        <f t="shared" si="32"/>
        <v>120</v>
      </c>
      <c r="O89">
        <f t="shared" si="33"/>
        <v>65.975395538644705</v>
      </c>
      <c r="P89">
        <f t="shared" si="36"/>
        <v>47.619047619047613</v>
      </c>
      <c r="Q89">
        <f t="shared" si="34"/>
        <v>0.18232155679395459</v>
      </c>
      <c r="R89">
        <f t="shared" si="25"/>
        <v>-0.41588830833596724</v>
      </c>
      <c r="S89">
        <f t="shared" si="26"/>
        <v>-0.74193734472937745</v>
      </c>
      <c r="T89">
        <f t="shared" si="35"/>
        <v>8.3333333333333332E-3</v>
      </c>
      <c r="U89">
        <f t="shared" si="27"/>
        <v>1.5157165665103983E-2</v>
      </c>
      <c r="V89">
        <f t="shared" si="28"/>
        <v>2.1000000000000001E-2</v>
      </c>
    </row>
    <row r="90" spans="1:22">
      <c r="A90">
        <v>81</v>
      </c>
      <c r="B90">
        <f t="shared" si="29"/>
        <v>19</v>
      </c>
      <c r="C90">
        <f t="shared" si="30"/>
        <v>32.533546386048343</v>
      </c>
      <c r="D90">
        <f t="shared" si="31"/>
        <v>38.167938931297705</v>
      </c>
      <c r="E90">
        <f t="shared" si="19"/>
        <v>-1.6607312068216509</v>
      </c>
      <c r="F90">
        <f t="shared" si="20"/>
        <v>-1.1228984325071112</v>
      </c>
      <c r="G90">
        <f t="shared" si="21"/>
        <v>-0.96317431777300555</v>
      </c>
      <c r="H90">
        <f t="shared" si="22"/>
        <v>5.2631578947368418E-2</v>
      </c>
      <c r="I90">
        <f t="shared" si="23"/>
        <v>3.0737503625760242E-2</v>
      </c>
      <c r="J90">
        <f t="shared" si="24"/>
        <v>2.6200000000000005E-2</v>
      </c>
      <c r="M90">
        <v>81</v>
      </c>
      <c r="N90">
        <f t="shared" si="32"/>
        <v>119</v>
      </c>
      <c r="O90">
        <f t="shared" si="33"/>
        <v>65.067092772096686</v>
      </c>
      <c r="P90">
        <f t="shared" si="36"/>
        <v>47.169811320754718</v>
      </c>
      <c r="Q90">
        <f t="shared" si="34"/>
        <v>0.17395330712343798</v>
      </c>
      <c r="R90">
        <f t="shared" si="25"/>
        <v>-0.4297512519471659</v>
      </c>
      <c r="S90">
        <f t="shared" si="26"/>
        <v>-0.75141608868392107</v>
      </c>
      <c r="T90">
        <f t="shared" si="35"/>
        <v>8.4033613445378148E-3</v>
      </c>
      <c r="U90">
        <f t="shared" si="27"/>
        <v>1.5368751812880121E-2</v>
      </c>
      <c r="V90">
        <f t="shared" si="28"/>
        <v>2.12E-2</v>
      </c>
    </row>
    <row r="91" spans="1:22">
      <c r="A91">
        <v>82</v>
      </c>
      <c r="B91">
        <f t="shared" si="29"/>
        <v>18</v>
      </c>
      <c r="C91">
        <f t="shared" si="30"/>
        <v>32.085647439072602</v>
      </c>
      <c r="D91">
        <f t="shared" si="31"/>
        <v>37.878787878787882</v>
      </c>
      <c r="E91">
        <f t="shared" si="19"/>
        <v>-1.7147984280919266</v>
      </c>
      <c r="F91">
        <f t="shared" si="20"/>
        <v>-1.1367613761183104</v>
      </c>
      <c r="G91">
        <f t="shared" si="21"/>
        <v>-0.97077891715822462</v>
      </c>
      <c r="H91">
        <f t="shared" si="22"/>
        <v>5.5555555555555552E-2</v>
      </c>
      <c r="I91">
        <f t="shared" si="23"/>
        <v>3.1166583186419999E-2</v>
      </c>
      <c r="J91">
        <f t="shared" si="24"/>
        <v>2.6399999999999996E-2</v>
      </c>
      <c r="M91">
        <v>82</v>
      </c>
      <c r="N91">
        <f t="shared" si="32"/>
        <v>118</v>
      </c>
      <c r="O91">
        <f t="shared" si="33"/>
        <v>64.171294878145204</v>
      </c>
      <c r="P91">
        <f t="shared" si="36"/>
        <v>46.728971962616818</v>
      </c>
      <c r="Q91">
        <f t="shared" si="34"/>
        <v>0.16551443847757333</v>
      </c>
      <c r="R91">
        <f t="shared" si="25"/>
        <v>-0.44361419555836512</v>
      </c>
      <c r="S91">
        <f t="shared" si="26"/>
        <v>-0.76080582903376026</v>
      </c>
      <c r="T91">
        <f t="shared" si="35"/>
        <v>8.4745762711864406E-3</v>
      </c>
      <c r="U91">
        <f t="shared" si="27"/>
        <v>1.5583291593209999E-2</v>
      </c>
      <c r="V91">
        <f t="shared" si="28"/>
        <v>2.1400000000000002E-2</v>
      </c>
    </row>
    <row r="92" spans="1:22">
      <c r="A92">
        <v>83</v>
      </c>
      <c r="B92">
        <f t="shared" si="29"/>
        <v>17</v>
      </c>
      <c r="C92">
        <f t="shared" si="30"/>
        <v>31.643914849256998</v>
      </c>
      <c r="D92">
        <f t="shared" si="31"/>
        <v>37.593984962406019</v>
      </c>
      <c r="E92">
        <f t="shared" si="19"/>
        <v>-1.7719568419318752</v>
      </c>
      <c r="F92">
        <f t="shared" si="20"/>
        <v>-1.1506243197295092</v>
      </c>
      <c r="G92">
        <f t="shared" si="21"/>
        <v>-0.97832612279360764</v>
      </c>
      <c r="H92">
        <f t="shared" si="22"/>
        <v>5.8823529411764705E-2</v>
      </c>
      <c r="I92">
        <f t="shared" si="23"/>
        <v>3.1601652474535086E-2</v>
      </c>
      <c r="J92">
        <f t="shared" si="24"/>
        <v>2.6599999999999999E-2</v>
      </c>
      <c r="M92">
        <v>83</v>
      </c>
      <c r="N92">
        <f t="shared" si="32"/>
        <v>117</v>
      </c>
      <c r="O92">
        <f t="shared" si="33"/>
        <v>63.287829698513995</v>
      </c>
      <c r="P92">
        <f t="shared" si="36"/>
        <v>46.296296296296291</v>
      </c>
      <c r="Q92">
        <f t="shared" si="34"/>
        <v>0.15700374880966469</v>
      </c>
      <c r="R92">
        <f t="shared" si="25"/>
        <v>-0.4574771391695639</v>
      </c>
      <c r="S92">
        <f t="shared" si="26"/>
        <v>-0.77010822169607374</v>
      </c>
      <c r="T92">
        <f t="shared" si="35"/>
        <v>8.5470085470085479E-3</v>
      </c>
      <c r="U92">
        <f t="shared" si="27"/>
        <v>1.5800826237267543E-2</v>
      </c>
      <c r="V92">
        <f t="shared" si="28"/>
        <v>2.1600000000000001E-2</v>
      </c>
    </row>
    <row r="93" spans="1:22">
      <c r="A93">
        <v>84</v>
      </c>
      <c r="B93">
        <f t="shared" si="29"/>
        <v>16</v>
      </c>
      <c r="C93">
        <f t="shared" si="30"/>
        <v>31.208263722540298</v>
      </c>
      <c r="D93">
        <f t="shared" si="31"/>
        <v>37.31343283582089</v>
      </c>
      <c r="E93">
        <f t="shared" si="19"/>
        <v>-1.8325814637483102</v>
      </c>
      <c r="F93">
        <f t="shared" si="20"/>
        <v>-1.1644872633407082</v>
      </c>
      <c r="G93">
        <f t="shared" si="21"/>
        <v>-0.98581679452276538</v>
      </c>
      <c r="H93">
        <f t="shared" si="22"/>
        <v>6.25E-2</v>
      </c>
      <c r="I93">
        <f t="shared" si="23"/>
        <v>3.2042795103584883E-2</v>
      </c>
      <c r="J93">
        <f t="shared" si="24"/>
        <v>2.6800000000000004E-2</v>
      </c>
      <c r="M93">
        <v>84</v>
      </c>
      <c r="N93">
        <f t="shared" si="32"/>
        <v>116</v>
      </c>
      <c r="O93">
        <f t="shared" si="33"/>
        <v>62.416527445080597</v>
      </c>
      <c r="P93">
        <f t="shared" si="36"/>
        <v>45.871559633027516</v>
      </c>
      <c r="Q93">
        <f t="shared" si="34"/>
        <v>0.14842000511827322</v>
      </c>
      <c r="R93">
        <f t="shared" si="25"/>
        <v>-0.47134008278076284</v>
      </c>
      <c r="S93">
        <f t="shared" si="26"/>
        <v>-0.77932487680099782</v>
      </c>
      <c r="T93">
        <f t="shared" si="35"/>
        <v>8.6206896551724137E-3</v>
      </c>
      <c r="U93">
        <f t="shared" si="27"/>
        <v>1.6021397551792441E-2</v>
      </c>
      <c r="V93">
        <f t="shared" si="28"/>
        <v>2.1800000000000003E-2</v>
      </c>
    </row>
    <row r="94" spans="1:22">
      <c r="A94">
        <v>85</v>
      </c>
      <c r="B94">
        <f t="shared" si="29"/>
        <v>15</v>
      </c>
      <c r="C94">
        <f t="shared" si="30"/>
        <v>30.778610333622908</v>
      </c>
      <c r="D94">
        <f t="shared" si="31"/>
        <v>37.037037037037031</v>
      </c>
      <c r="E94">
        <f t="shared" si="19"/>
        <v>-1.8971199848858813</v>
      </c>
      <c r="F94">
        <f t="shared" si="20"/>
        <v>-1.178350206951907</v>
      </c>
      <c r="G94">
        <f t="shared" si="21"/>
        <v>-0.99325177301028356</v>
      </c>
      <c r="H94">
        <f t="shared" si="22"/>
        <v>6.6666666666666666E-2</v>
      </c>
      <c r="I94">
        <f t="shared" si="23"/>
        <v>3.2490095854249418E-2</v>
      </c>
      <c r="J94">
        <f t="shared" si="24"/>
        <v>2.7000000000000003E-2</v>
      </c>
      <c r="M94">
        <v>85</v>
      </c>
      <c r="N94">
        <f t="shared" si="32"/>
        <v>115</v>
      </c>
      <c r="O94">
        <f t="shared" si="33"/>
        <v>61.557220667245815</v>
      </c>
      <c r="P94">
        <f t="shared" si="36"/>
        <v>45.454545454545453</v>
      </c>
      <c r="Q94">
        <f t="shared" si="34"/>
        <v>0.13976194237515863</v>
      </c>
      <c r="R94">
        <f t="shared" si="25"/>
        <v>-0.48520302639196172</v>
      </c>
      <c r="S94">
        <f t="shared" si="26"/>
        <v>-0.78845736036427017</v>
      </c>
      <c r="T94">
        <f t="shared" si="35"/>
        <v>8.6956521739130436E-3</v>
      </c>
      <c r="U94">
        <f t="shared" si="27"/>
        <v>1.6245047927124709E-2</v>
      </c>
      <c r="V94">
        <f t="shared" si="28"/>
        <v>2.2000000000000002E-2</v>
      </c>
    </row>
    <row r="95" spans="1:22">
      <c r="A95">
        <v>86</v>
      </c>
      <c r="B95">
        <f t="shared" si="29"/>
        <v>14</v>
      </c>
      <c r="C95">
        <f t="shared" si="30"/>
        <v>30.354872109876169</v>
      </c>
      <c r="D95">
        <f t="shared" si="31"/>
        <v>36.764705882352942</v>
      </c>
      <c r="E95">
        <f t="shared" si="19"/>
        <v>-1.9661128563728327</v>
      </c>
      <c r="F95">
        <f t="shared" si="20"/>
        <v>-1.192213150563106</v>
      </c>
      <c r="G95">
        <f t="shared" si="21"/>
        <v>-1.000631880307906</v>
      </c>
      <c r="H95">
        <f t="shared" si="22"/>
        <v>7.1428571428571425E-2</v>
      </c>
      <c r="I95">
        <f t="shared" si="23"/>
        <v>3.2943640690702929E-2</v>
      </c>
      <c r="J95">
        <f t="shared" si="24"/>
        <v>2.7199999999999998E-2</v>
      </c>
      <c r="M95">
        <v>86</v>
      </c>
      <c r="N95">
        <f t="shared" si="32"/>
        <v>114</v>
      </c>
      <c r="O95">
        <f t="shared" si="33"/>
        <v>60.709744219752338</v>
      </c>
      <c r="P95">
        <f t="shared" si="36"/>
        <v>45.045045045045043</v>
      </c>
      <c r="Q95">
        <f t="shared" si="34"/>
        <v>0.131028262406404</v>
      </c>
      <c r="R95">
        <f t="shared" si="25"/>
        <v>-0.49906597000316072</v>
      </c>
      <c r="S95">
        <f t="shared" si="26"/>
        <v>-0.79750719588418806</v>
      </c>
      <c r="T95">
        <f t="shared" si="35"/>
        <v>8.771929824561403E-3</v>
      </c>
      <c r="U95">
        <f t="shared" si="27"/>
        <v>1.6471820345351464E-2</v>
      </c>
      <c r="V95">
        <f t="shared" si="28"/>
        <v>2.2200000000000001E-2</v>
      </c>
    </row>
    <row r="96" spans="1:22">
      <c r="A96">
        <v>87</v>
      </c>
      <c r="B96">
        <f t="shared" si="29"/>
        <v>13</v>
      </c>
      <c r="C96">
        <f t="shared" si="30"/>
        <v>29.936967615473215</v>
      </c>
      <c r="D96">
        <f t="shared" si="31"/>
        <v>36.496350364963504</v>
      </c>
      <c r="E96">
        <f t="shared" si="19"/>
        <v>-2.0402208285265546</v>
      </c>
      <c r="F96">
        <f t="shared" si="20"/>
        <v>-1.2060760941743049</v>
      </c>
      <c r="G96">
        <f t="shared" si="21"/>
        <v>-1.0079579203999789</v>
      </c>
      <c r="H96">
        <f t="shared" si="22"/>
        <v>7.6923076923076927E-2</v>
      </c>
      <c r="I96">
        <f t="shared" si="23"/>
        <v>3.3403516777134774E-2</v>
      </c>
      <c r="J96">
        <f t="shared" si="24"/>
        <v>2.7400000000000001E-2</v>
      </c>
      <c r="M96">
        <v>87</v>
      </c>
      <c r="N96">
        <f t="shared" si="32"/>
        <v>113</v>
      </c>
      <c r="O96">
        <f t="shared" si="33"/>
        <v>59.873935230946429</v>
      </c>
      <c r="P96">
        <f t="shared" si="36"/>
        <v>44.642857142857139</v>
      </c>
      <c r="Q96">
        <f t="shared" si="34"/>
        <v>0.12221763272424911</v>
      </c>
      <c r="R96">
        <f t="shared" si="25"/>
        <v>-0.51292891361435955</v>
      </c>
      <c r="S96">
        <f t="shared" si="26"/>
        <v>-0.80647586586694853</v>
      </c>
      <c r="T96">
        <f t="shared" si="35"/>
        <v>8.8495575221238937E-3</v>
      </c>
      <c r="U96">
        <f t="shared" si="27"/>
        <v>1.6701758388567387E-2</v>
      </c>
      <c r="V96">
        <f t="shared" si="28"/>
        <v>2.2400000000000003E-2</v>
      </c>
    </row>
    <row r="97" spans="1:22">
      <c r="A97">
        <v>88</v>
      </c>
      <c r="B97">
        <f t="shared" si="29"/>
        <v>12</v>
      </c>
      <c r="C97">
        <f t="shared" si="30"/>
        <v>29.524816535738264</v>
      </c>
      <c r="D97">
        <f t="shared" si="31"/>
        <v>36.231884057971016</v>
      </c>
      <c r="E97">
        <f t="shared" si="19"/>
        <v>-2.120263536200091</v>
      </c>
      <c r="F97">
        <f t="shared" si="20"/>
        <v>-1.2199390377855037</v>
      </c>
      <c r="G97">
        <f t="shared" si="21"/>
        <v>-1.0152306797290587</v>
      </c>
      <c r="H97">
        <f t="shared" si="22"/>
        <v>8.3333333333333329E-2</v>
      </c>
      <c r="I97">
        <f t="shared" si="23"/>
        <v>3.3869812494501085E-2</v>
      </c>
      <c r="J97">
        <f t="shared" si="24"/>
        <v>2.76E-2</v>
      </c>
      <c r="M97">
        <v>88</v>
      </c>
      <c r="N97">
        <f t="shared" si="32"/>
        <v>112</v>
      </c>
      <c r="O97">
        <f t="shared" si="33"/>
        <v>59.049633071476528</v>
      </c>
      <c r="P97">
        <f t="shared" si="36"/>
        <v>44.247787610619469</v>
      </c>
      <c r="Q97">
        <f t="shared" si="34"/>
        <v>0.11332868530700327</v>
      </c>
      <c r="R97">
        <f t="shared" si="25"/>
        <v>-0.52679185722555832</v>
      </c>
      <c r="S97">
        <f t="shared" si="26"/>
        <v>-0.81536481328419441</v>
      </c>
      <c r="T97">
        <f t="shared" si="35"/>
        <v>8.9285714285714281E-3</v>
      </c>
      <c r="U97">
        <f t="shared" si="27"/>
        <v>1.6934906247250543E-2</v>
      </c>
      <c r="V97">
        <f t="shared" si="28"/>
        <v>2.2599999999999999E-2</v>
      </c>
    </row>
    <row r="98" spans="1:22">
      <c r="A98">
        <v>89</v>
      </c>
      <c r="B98">
        <f t="shared" si="29"/>
        <v>11</v>
      </c>
      <c r="C98">
        <f t="shared" si="30"/>
        <v>29.118339661711396</v>
      </c>
      <c r="D98">
        <f t="shared" si="31"/>
        <v>35.971223021582738</v>
      </c>
      <c r="E98">
        <f t="shared" si="19"/>
        <v>-2.2072749131897207</v>
      </c>
      <c r="F98">
        <f t="shared" si="20"/>
        <v>-1.2338019813967027</v>
      </c>
      <c r="G98">
        <f t="shared" si="21"/>
        <v>-1.0224509277025455</v>
      </c>
      <c r="H98">
        <f t="shared" si="22"/>
        <v>9.0909090909090912E-2</v>
      </c>
      <c r="I98">
        <f t="shared" si="23"/>
        <v>3.4342617457510154E-2</v>
      </c>
      <c r="J98">
        <f t="shared" si="24"/>
        <v>2.7799999999999998E-2</v>
      </c>
      <c r="M98">
        <v>89</v>
      </c>
      <c r="N98">
        <f t="shared" si="32"/>
        <v>111</v>
      </c>
      <c r="O98">
        <f t="shared" si="33"/>
        <v>58.236679323422791</v>
      </c>
      <c r="P98">
        <f t="shared" si="36"/>
        <v>43.859649122807014</v>
      </c>
      <c r="Q98">
        <f t="shared" si="34"/>
        <v>0.10436001532424286</v>
      </c>
      <c r="R98">
        <f t="shared" si="25"/>
        <v>-0.54065480083675732</v>
      </c>
      <c r="S98">
        <f t="shared" si="26"/>
        <v>-0.82417544296634948</v>
      </c>
      <c r="T98">
        <f t="shared" si="35"/>
        <v>9.0090090090090089E-3</v>
      </c>
      <c r="U98">
        <f t="shared" si="27"/>
        <v>1.7171308728755077E-2</v>
      </c>
      <c r="V98">
        <f t="shared" si="28"/>
        <v>2.2800000000000001E-2</v>
      </c>
    </row>
    <row r="99" spans="1:22">
      <c r="A99">
        <v>90</v>
      </c>
      <c r="B99">
        <f t="shared" si="29"/>
        <v>10</v>
      </c>
      <c r="C99">
        <f t="shared" si="30"/>
        <v>28.717458874925878</v>
      </c>
      <c r="D99">
        <f t="shared" si="31"/>
        <v>35.714285714285708</v>
      </c>
      <c r="E99">
        <f t="shared" si="19"/>
        <v>-2.3025850929940455</v>
      </c>
      <c r="F99">
        <f t="shared" si="20"/>
        <v>-1.2476649250079015</v>
      </c>
      <c r="G99">
        <f t="shared" si="21"/>
        <v>-1.0296194171811583</v>
      </c>
      <c r="H99">
        <f t="shared" si="22"/>
        <v>0.1</v>
      </c>
      <c r="I99">
        <f t="shared" si="23"/>
        <v>3.4822022531844965E-2</v>
      </c>
      <c r="J99">
        <f t="shared" si="24"/>
        <v>2.8000000000000004E-2</v>
      </c>
      <c r="M99">
        <v>90</v>
      </c>
      <c r="N99">
        <f t="shared" si="32"/>
        <v>110</v>
      </c>
      <c r="O99">
        <f t="shared" si="33"/>
        <v>57.434917749851756</v>
      </c>
      <c r="P99">
        <f t="shared" si="36"/>
        <v>43.478260869565212</v>
      </c>
      <c r="Q99">
        <f t="shared" si="34"/>
        <v>9.5310179804324935E-2</v>
      </c>
      <c r="R99">
        <f t="shared" si="25"/>
        <v>-0.55451774444795621</v>
      </c>
      <c r="S99">
        <f t="shared" si="26"/>
        <v>-0.83290912293510411</v>
      </c>
      <c r="T99">
        <f t="shared" si="35"/>
        <v>9.0909090909090905E-3</v>
      </c>
      <c r="U99">
        <f t="shared" si="27"/>
        <v>1.7411011265922482E-2</v>
      </c>
      <c r="V99">
        <f t="shared" si="28"/>
        <v>2.3000000000000003E-2</v>
      </c>
    </row>
    <row r="100" spans="1:22">
      <c r="A100">
        <v>91</v>
      </c>
      <c r="B100">
        <f t="shared" si="29"/>
        <v>9</v>
      </c>
      <c r="C100">
        <f t="shared" si="30"/>
        <v>28.322097132394962</v>
      </c>
      <c r="D100">
        <f t="shared" si="31"/>
        <v>35.460992907801412</v>
      </c>
      <c r="E100">
        <f t="shared" si="19"/>
        <v>-2.4079456086518722</v>
      </c>
      <c r="F100">
        <f t="shared" si="20"/>
        <v>-1.2615278686191005</v>
      </c>
      <c r="G100">
        <f t="shared" si="21"/>
        <v>-1.0367368849500223</v>
      </c>
      <c r="H100">
        <f t="shared" si="22"/>
        <v>0.1111111111111111</v>
      </c>
      <c r="I100">
        <f t="shared" si="23"/>
        <v>3.5308119851626199E-2</v>
      </c>
      <c r="J100">
        <f t="shared" si="24"/>
        <v>2.8200000000000006E-2</v>
      </c>
      <c r="M100">
        <v>91</v>
      </c>
      <c r="N100">
        <f t="shared" si="32"/>
        <v>109</v>
      </c>
      <c r="O100">
        <f t="shared" si="33"/>
        <v>56.644194264789924</v>
      </c>
      <c r="P100">
        <f t="shared" si="36"/>
        <v>43.103448275862064</v>
      </c>
      <c r="Q100">
        <f t="shared" si="34"/>
        <v>8.6177696241052412E-2</v>
      </c>
      <c r="R100">
        <f t="shared" si="25"/>
        <v>-0.5683806880591552</v>
      </c>
      <c r="S100">
        <f t="shared" si="26"/>
        <v>-0.84156718567821864</v>
      </c>
      <c r="T100">
        <f t="shared" si="35"/>
        <v>9.1743119266055051E-3</v>
      </c>
      <c r="U100">
        <f t="shared" si="27"/>
        <v>1.76540599258131E-2</v>
      </c>
      <c r="V100">
        <f t="shared" si="28"/>
        <v>2.3200000000000002E-2</v>
      </c>
    </row>
    <row r="101" spans="1:22">
      <c r="A101">
        <v>92</v>
      </c>
      <c r="B101">
        <f>$B$4-$B$7*A101</f>
        <v>8</v>
      </c>
      <c r="C101">
        <f>$B$4*EXP(-$C$7*$A101)</f>
        <v>27.932178451805495</v>
      </c>
      <c r="D101">
        <f t="shared" si="31"/>
        <v>35.2112676056338</v>
      </c>
      <c r="E101">
        <f t="shared" si="19"/>
        <v>-2.5257286443082556</v>
      </c>
      <c r="F101">
        <f t="shared" si="20"/>
        <v>-1.2753908122302995</v>
      </c>
      <c r="G101">
        <f t="shared" si="21"/>
        <v>-1.0438040521731147</v>
      </c>
      <c r="H101">
        <f t="shared" si="22"/>
        <v>0.125</v>
      </c>
      <c r="I101">
        <f t="shared" si="23"/>
        <v>3.58010028371189E-2</v>
      </c>
      <c r="J101">
        <f t="shared" si="24"/>
        <v>2.8400000000000002E-2</v>
      </c>
      <c r="M101">
        <v>92</v>
      </c>
      <c r="N101">
        <f t="shared" si="32"/>
        <v>108</v>
      </c>
      <c r="O101">
        <f t="shared" si="33"/>
        <v>55.864356903610989</v>
      </c>
      <c r="P101">
        <f t="shared" si="36"/>
        <v>42.735042735042732</v>
      </c>
      <c r="Q101">
        <f t="shared" si="34"/>
        <v>7.6961041136128394E-2</v>
      </c>
      <c r="R101">
        <f t="shared" si="25"/>
        <v>-0.5822436316703542</v>
      </c>
      <c r="S101">
        <f t="shared" si="26"/>
        <v>-0.85015092936961012</v>
      </c>
      <c r="T101">
        <f t="shared" si="35"/>
        <v>9.2592592592592587E-3</v>
      </c>
      <c r="U101">
        <f t="shared" si="27"/>
        <v>1.790050141855945E-2</v>
      </c>
      <c r="V101">
        <f t="shared" si="28"/>
        <v>2.3400000000000001E-2</v>
      </c>
    </row>
    <row r="102" spans="1:22">
      <c r="A102">
        <v>93</v>
      </c>
      <c r="B102">
        <f t="shared" ref="B102:B109" si="37">$B$4-$B$7*A102</f>
        <v>7</v>
      </c>
      <c r="C102">
        <f t="shared" ref="C102:C109" si="38">$B$4*EXP(-$C$7*$A102)</f>
        <v>27.547627896915266</v>
      </c>
      <c r="D102">
        <f t="shared" si="31"/>
        <v>34.965034965034967</v>
      </c>
      <c r="E102">
        <f t="shared" si="19"/>
        <v>-2.6592600369327779</v>
      </c>
      <c r="F102">
        <f t="shared" si="20"/>
        <v>-1.2892537558414983</v>
      </c>
      <c r="G102">
        <f t="shared" si="21"/>
        <v>-1.050821624831761</v>
      </c>
      <c r="H102">
        <f t="shared" si="22"/>
        <v>0.14285714285714285</v>
      </c>
      <c r="I102">
        <f t="shared" si="23"/>
        <v>3.6300766212686436E-2</v>
      </c>
      <c r="J102">
        <f t="shared" si="24"/>
        <v>2.8599999999999997E-2</v>
      </c>
      <c r="M102">
        <v>93</v>
      </c>
      <c r="N102">
        <f t="shared" si="32"/>
        <v>107</v>
      </c>
      <c r="O102">
        <f t="shared" si="33"/>
        <v>55.095255793830532</v>
      </c>
      <c r="P102">
        <f t="shared" si="36"/>
        <v>42.372881355932201</v>
      </c>
      <c r="Q102">
        <f t="shared" si="34"/>
        <v>6.7658648473814864E-2</v>
      </c>
      <c r="R102">
        <f t="shared" si="25"/>
        <v>-0.59610657528155298</v>
      </c>
      <c r="S102">
        <f t="shared" si="26"/>
        <v>-0.8586616190375187</v>
      </c>
      <c r="T102">
        <f t="shared" si="35"/>
        <v>9.3457943925233638E-3</v>
      </c>
      <c r="U102">
        <f t="shared" si="27"/>
        <v>1.8150383106343218E-2</v>
      </c>
      <c r="V102">
        <f t="shared" si="28"/>
        <v>2.3600000000000003E-2</v>
      </c>
    </row>
    <row r="103" spans="1:22">
      <c r="A103">
        <v>94</v>
      </c>
      <c r="B103">
        <f t="shared" si="37"/>
        <v>6</v>
      </c>
      <c r="C103">
        <f t="shared" si="38"/>
        <v>27.16837156315145</v>
      </c>
      <c r="D103">
        <f t="shared" si="31"/>
        <v>34.722222222222221</v>
      </c>
      <c r="E103">
        <f t="shared" si="19"/>
        <v>-2.8134107167600364</v>
      </c>
      <c r="F103">
        <f t="shared" si="20"/>
        <v>-1.3031166994526973</v>
      </c>
      <c r="G103">
        <f t="shared" si="21"/>
        <v>-1.0577902941478545</v>
      </c>
      <c r="H103">
        <f t="shared" si="22"/>
        <v>0.16666666666666666</v>
      </c>
      <c r="I103">
        <f t="shared" si="23"/>
        <v>3.680750602499501E-2</v>
      </c>
      <c r="J103">
        <f t="shared" si="24"/>
        <v>2.8799999999999999E-2</v>
      </c>
      <c r="M103">
        <v>94</v>
      </c>
      <c r="N103">
        <f t="shared" si="32"/>
        <v>106</v>
      </c>
      <c r="O103">
        <f t="shared" si="33"/>
        <v>54.336743126302899</v>
      </c>
      <c r="P103">
        <f t="shared" si="36"/>
        <v>42.016806722689076</v>
      </c>
      <c r="Q103">
        <f t="shared" si="34"/>
        <v>5.8268908123975824E-2</v>
      </c>
      <c r="R103">
        <f t="shared" si="25"/>
        <v>-0.60996951889275197</v>
      </c>
      <c r="S103">
        <f t="shared" si="26"/>
        <v>-0.86710048768338333</v>
      </c>
      <c r="T103">
        <f t="shared" si="35"/>
        <v>9.433962264150943E-3</v>
      </c>
      <c r="U103">
        <f t="shared" si="27"/>
        <v>1.8403753012497505E-2</v>
      </c>
      <c r="V103">
        <f t="shared" si="28"/>
        <v>2.3800000000000002E-2</v>
      </c>
    </row>
    <row r="104" spans="1:22">
      <c r="A104">
        <v>95</v>
      </c>
      <c r="B104">
        <f t="shared" si="37"/>
        <v>5</v>
      </c>
      <c r="C104">
        <f t="shared" si="38"/>
        <v>26.794336563407327</v>
      </c>
      <c r="D104">
        <f t="shared" si="31"/>
        <v>34.482758620689658</v>
      </c>
      <c r="E104">
        <f t="shared" si="19"/>
        <v>-2.9957322735539909</v>
      </c>
      <c r="F104">
        <f t="shared" si="20"/>
        <v>-1.316979643063896</v>
      </c>
      <c r="G104">
        <f t="shared" si="21"/>
        <v>-1.0647107369924282</v>
      </c>
      <c r="H104">
        <f t="shared" si="22"/>
        <v>0.2</v>
      </c>
      <c r="I104">
        <f t="shared" si="23"/>
        <v>3.7321319661472299E-2</v>
      </c>
      <c r="J104">
        <f t="shared" si="24"/>
        <v>2.8999999999999998E-2</v>
      </c>
      <c r="M104">
        <v>95</v>
      </c>
      <c r="N104">
        <f t="shared" si="32"/>
        <v>105</v>
      </c>
      <c r="O104">
        <f t="shared" si="33"/>
        <v>53.588673126814655</v>
      </c>
      <c r="P104">
        <f t="shared" si="36"/>
        <v>41.666666666666664</v>
      </c>
      <c r="Q104">
        <f t="shared" si="34"/>
        <v>4.8790164169432049E-2</v>
      </c>
      <c r="R104">
        <f t="shared" si="25"/>
        <v>-0.62383246250395086</v>
      </c>
      <c r="S104">
        <f t="shared" si="26"/>
        <v>-0.87546873735390007</v>
      </c>
      <c r="T104">
        <f t="shared" si="35"/>
        <v>9.5238095238095247E-3</v>
      </c>
      <c r="U104">
        <f t="shared" si="27"/>
        <v>1.866065983073615E-2</v>
      </c>
      <c r="V104">
        <f t="shared" si="28"/>
        <v>2.4E-2</v>
      </c>
    </row>
    <row r="105" spans="1:22">
      <c r="A105">
        <v>96</v>
      </c>
      <c r="B105">
        <f t="shared" si="37"/>
        <v>4</v>
      </c>
      <c r="C105">
        <f t="shared" si="38"/>
        <v>26.425451014034508</v>
      </c>
      <c r="D105">
        <f t="shared" si="31"/>
        <v>34.246575342465746</v>
      </c>
      <c r="E105">
        <f t="shared" si="19"/>
        <v>-3.2188758248682006</v>
      </c>
      <c r="F105">
        <f t="shared" si="20"/>
        <v>-1.330842586675095</v>
      </c>
      <c r="G105">
        <f t="shared" si="21"/>
        <v>-1.0715836162801906</v>
      </c>
      <c r="H105">
        <f t="shared" si="22"/>
        <v>0.25</v>
      </c>
      <c r="I105">
        <f t="shared" si="23"/>
        <v>3.7842305869023839E-2</v>
      </c>
      <c r="J105">
        <f t="shared" si="24"/>
        <v>2.9200000000000007E-2</v>
      </c>
      <c r="M105">
        <v>96</v>
      </c>
      <c r="N105">
        <f t="shared" si="32"/>
        <v>104</v>
      </c>
      <c r="O105">
        <f t="shared" si="33"/>
        <v>52.850902028069015</v>
      </c>
      <c r="P105">
        <f t="shared" si="36"/>
        <v>41.322314049586772</v>
      </c>
      <c r="Q105">
        <f t="shared" si="34"/>
        <v>3.9220713153281329E-2</v>
      </c>
      <c r="R105">
        <f t="shared" si="25"/>
        <v>-0.63769540611514974</v>
      </c>
      <c r="S105">
        <f t="shared" si="26"/>
        <v>-0.88376754016859516</v>
      </c>
      <c r="T105">
        <f t="shared" si="35"/>
        <v>9.6153846153846159E-3</v>
      </c>
      <c r="U105">
        <f t="shared" si="27"/>
        <v>1.8921152934511919E-2</v>
      </c>
      <c r="V105">
        <f t="shared" si="28"/>
        <v>2.4200000000000003E-2</v>
      </c>
    </row>
    <row r="106" spans="1:22">
      <c r="A106">
        <v>97</v>
      </c>
      <c r="B106">
        <f t="shared" si="37"/>
        <v>3</v>
      </c>
      <c r="C106">
        <f t="shared" si="38"/>
        <v>26.06164402102803</v>
      </c>
      <c r="D106">
        <f t="shared" si="31"/>
        <v>34.013605442176868</v>
      </c>
      <c r="E106">
        <f t="shared" si="19"/>
        <v>-3.5065578973199818</v>
      </c>
      <c r="F106">
        <f t="shared" si="20"/>
        <v>-1.344705530286294</v>
      </c>
      <c r="G106">
        <f t="shared" si="21"/>
        <v>-1.0784095813505903</v>
      </c>
      <c r="H106">
        <f t="shared" si="22"/>
        <v>0.33333333333333331</v>
      </c>
      <c r="I106">
        <f t="shared" si="23"/>
        <v>3.8370564773010582E-2</v>
      </c>
      <c r="J106">
        <f t="shared" si="24"/>
        <v>2.9400000000000003E-2</v>
      </c>
      <c r="M106">
        <v>97</v>
      </c>
      <c r="N106">
        <f t="shared" si="32"/>
        <v>103</v>
      </c>
      <c r="O106">
        <f t="shared" si="33"/>
        <v>52.12328804205606</v>
      </c>
      <c r="P106">
        <f t="shared" si="36"/>
        <v>40.983606557377044</v>
      </c>
      <c r="Q106">
        <f t="shared" si="34"/>
        <v>2.9558802241544429E-2</v>
      </c>
      <c r="R106">
        <f t="shared" si="25"/>
        <v>-0.65155834972634874</v>
      </c>
      <c r="S106">
        <f t="shared" si="26"/>
        <v>-0.89199803930511057</v>
      </c>
      <c r="T106">
        <f t="shared" si="35"/>
        <v>9.7087378640776691E-3</v>
      </c>
      <c r="U106">
        <f t="shared" si="27"/>
        <v>1.9185282386505291E-2</v>
      </c>
      <c r="V106">
        <f t="shared" si="28"/>
        <v>2.4400000000000002E-2</v>
      </c>
    </row>
    <row r="107" spans="1:22">
      <c r="A107">
        <v>98</v>
      </c>
      <c r="B107">
        <f t="shared" si="37"/>
        <v>2</v>
      </c>
      <c r="C107">
        <f t="shared" si="38"/>
        <v>25.702845666401664</v>
      </c>
      <c r="D107">
        <f t="shared" si="31"/>
        <v>33.783783783783782</v>
      </c>
      <c r="E107">
        <f t="shared" si="19"/>
        <v>-3.912023005428146</v>
      </c>
      <c r="F107">
        <f t="shared" si="20"/>
        <v>-1.3585684738974928</v>
      </c>
      <c r="G107">
        <f t="shared" si="21"/>
        <v>-1.085189268335969</v>
      </c>
      <c r="H107">
        <f t="shared" si="22"/>
        <v>0.5</v>
      </c>
      <c r="I107">
        <f t="shared" si="23"/>
        <v>3.8906197896491419E-2</v>
      </c>
      <c r="J107">
        <f t="shared" si="24"/>
        <v>2.9600000000000001E-2</v>
      </c>
      <c r="M107">
        <v>98</v>
      </c>
      <c r="N107">
        <f t="shared" si="32"/>
        <v>102</v>
      </c>
      <c r="O107">
        <f t="shared" si="33"/>
        <v>51.405691332803329</v>
      </c>
      <c r="P107">
        <f t="shared" si="36"/>
        <v>40.650406504065039</v>
      </c>
      <c r="Q107">
        <f t="shared" si="34"/>
        <v>1.980262729617973E-2</v>
      </c>
      <c r="R107">
        <f t="shared" si="25"/>
        <v>-0.66542129333754751</v>
      </c>
      <c r="S107">
        <f t="shared" si="26"/>
        <v>-0.90016134994427144</v>
      </c>
      <c r="T107">
        <f t="shared" si="35"/>
        <v>9.8039215686274508E-3</v>
      </c>
      <c r="U107">
        <f t="shared" si="27"/>
        <v>1.945309894824571E-2</v>
      </c>
      <c r="V107">
        <f t="shared" si="28"/>
        <v>2.46E-2</v>
      </c>
    </row>
    <row r="108" spans="1:22">
      <c r="A108">
        <v>99</v>
      </c>
      <c r="B108">
        <f t="shared" si="37"/>
        <v>1</v>
      </c>
      <c r="C108">
        <f t="shared" si="38"/>
        <v>25.348986994750728</v>
      </c>
      <c r="D108">
        <f t="shared" si="31"/>
        <v>33.557046979865774</v>
      </c>
      <c r="E108">
        <f t="shared" si="19"/>
        <v>-4.6051701859880909</v>
      </c>
      <c r="F108">
        <f t="shared" si="20"/>
        <v>-1.3724314175086918</v>
      </c>
      <c r="G108">
        <f t="shared" si="21"/>
        <v>-1.091923300517313</v>
      </c>
      <c r="H108">
        <f t="shared" si="22"/>
        <v>1</v>
      </c>
      <c r="I108">
        <f t="shared" si="23"/>
        <v>3.9449308179734369E-2</v>
      </c>
      <c r="J108">
        <f t="shared" si="24"/>
        <v>2.9799999999999997E-2</v>
      </c>
      <c r="M108">
        <v>99</v>
      </c>
      <c r="N108">
        <f t="shared" si="32"/>
        <v>101</v>
      </c>
      <c r="O108">
        <f t="shared" si="33"/>
        <v>50.697973989501456</v>
      </c>
      <c r="P108">
        <f t="shared" si="36"/>
        <v>40.322580645161288</v>
      </c>
      <c r="Q108">
        <f t="shared" si="34"/>
        <v>9.950330853168092E-3</v>
      </c>
      <c r="R108">
        <f t="shared" si="25"/>
        <v>-0.6792842369487464</v>
      </c>
      <c r="S108">
        <f t="shared" si="26"/>
        <v>-0.90825856017689088</v>
      </c>
      <c r="T108">
        <f t="shared" si="35"/>
        <v>9.9009900990099011E-3</v>
      </c>
      <c r="U108">
        <f t="shared" si="27"/>
        <v>1.9724654089867184E-2</v>
      </c>
      <c r="V108">
        <f t="shared" si="28"/>
        <v>2.4800000000000003E-2</v>
      </c>
    </row>
    <row r="109" spans="1:22">
      <c r="A109">
        <v>100</v>
      </c>
      <c r="B109">
        <f t="shared" si="37"/>
        <v>0</v>
      </c>
      <c r="C109">
        <f t="shared" si="38"/>
        <v>25</v>
      </c>
      <c r="D109">
        <f t="shared" si="31"/>
        <v>33.333333333333336</v>
      </c>
      <c r="M109">
        <v>100</v>
      </c>
      <c r="N109">
        <f t="shared" ref="N109:N172" si="39">$N$4-$N$7*M109</f>
        <v>100</v>
      </c>
      <c r="O109">
        <f t="shared" si="33"/>
        <v>50</v>
      </c>
      <c r="P109">
        <f t="shared" ref="P109:P172" si="40">1/(2*$P$7*M109+1/($N$4))</f>
        <v>40</v>
      </c>
      <c r="Q109">
        <f t="shared" ref="Q109:Q172" si="41">LN(N109/$B$4)</f>
        <v>0</v>
      </c>
      <c r="R109">
        <f t="shared" ref="R109:R172" si="42">LN(O109/$B$4)</f>
        <v>-0.69314718055994529</v>
      </c>
      <c r="S109">
        <f t="shared" ref="S109:S172" si="43">LN(P109/$B$4)</f>
        <v>-0.916290731874155</v>
      </c>
      <c r="T109">
        <f t="shared" ref="T109:T172" si="44">1/N109</f>
        <v>0.01</v>
      </c>
      <c r="U109">
        <f t="shared" ref="U109:U172" si="45">1/O109</f>
        <v>0.02</v>
      </c>
      <c r="V109">
        <f t="shared" ref="V109:V172" si="46">1/P109</f>
        <v>2.5000000000000001E-2</v>
      </c>
    </row>
    <row r="110" spans="1:22">
      <c r="M110">
        <v>101</v>
      </c>
      <c r="N110">
        <f t="shared" si="39"/>
        <v>99</v>
      </c>
      <c r="O110">
        <f t="shared" si="33"/>
        <v>49.311635224667953</v>
      </c>
      <c r="P110">
        <f t="shared" si="40"/>
        <v>39.682539682539677</v>
      </c>
      <c r="Q110">
        <f t="shared" si="41"/>
        <v>-1.0050335853501451E-2</v>
      </c>
      <c r="R110">
        <f t="shared" si="42"/>
        <v>-0.70701012417114428</v>
      </c>
      <c r="S110">
        <f t="shared" si="43"/>
        <v>-0.92425890152333212</v>
      </c>
      <c r="T110">
        <f t="shared" si="44"/>
        <v>1.0101010101010102E-2</v>
      </c>
      <c r="U110">
        <f t="shared" si="45"/>
        <v>2.0279189595800585E-2</v>
      </c>
      <c r="V110">
        <f t="shared" si="46"/>
        <v>2.5200000000000004E-2</v>
      </c>
    </row>
    <row r="111" spans="1:22">
      <c r="M111">
        <v>102</v>
      </c>
      <c r="N111">
        <f t="shared" si="39"/>
        <v>98</v>
      </c>
      <c r="O111">
        <f t="shared" si="33"/>
        <v>48.632747370614268</v>
      </c>
      <c r="P111">
        <f t="shared" si="40"/>
        <v>39.370078740157474</v>
      </c>
      <c r="Q111">
        <f t="shared" si="41"/>
        <v>-2.0202707317519466E-2</v>
      </c>
      <c r="R111">
        <f t="shared" si="42"/>
        <v>-0.72087306778234317</v>
      </c>
      <c r="S111">
        <f t="shared" si="43"/>
        <v>-0.93216408103044535</v>
      </c>
      <c r="T111">
        <f t="shared" si="44"/>
        <v>1.020408163265306E-2</v>
      </c>
      <c r="U111">
        <f t="shared" si="45"/>
        <v>2.0562276533121333E-2</v>
      </c>
      <c r="V111">
        <f t="shared" si="46"/>
        <v>2.5400000000000002E-2</v>
      </c>
    </row>
    <row r="112" spans="1:22">
      <c r="M112">
        <v>103</v>
      </c>
      <c r="N112">
        <f t="shared" si="39"/>
        <v>97</v>
      </c>
      <c r="O112">
        <f t="shared" si="33"/>
        <v>47.963205966263217</v>
      </c>
      <c r="P112">
        <f t="shared" si="40"/>
        <v>39.0625</v>
      </c>
      <c r="Q112">
        <f t="shared" si="41"/>
        <v>-3.0459207484708574E-2</v>
      </c>
      <c r="R112">
        <f t="shared" si="42"/>
        <v>-0.73473601139354205</v>
      </c>
      <c r="S112">
        <f t="shared" si="43"/>
        <v>-0.94000725849147115</v>
      </c>
      <c r="T112">
        <f t="shared" si="44"/>
        <v>1.0309278350515464E-2</v>
      </c>
      <c r="U112">
        <f t="shared" si="45"/>
        <v>2.0849315216822428E-2</v>
      </c>
      <c r="V112">
        <f t="shared" si="46"/>
        <v>2.5600000000000001E-2</v>
      </c>
    </row>
    <row r="113" spans="13:22">
      <c r="M113">
        <v>104</v>
      </c>
      <c r="N113">
        <f t="shared" si="39"/>
        <v>96</v>
      </c>
      <c r="O113">
        <f t="shared" si="33"/>
        <v>47.302882336279787</v>
      </c>
      <c r="P113">
        <f t="shared" si="40"/>
        <v>38.759689922480618</v>
      </c>
      <c r="Q113">
        <f t="shared" si="41"/>
        <v>-4.0821994520255166E-2</v>
      </c>
      <c r="R113">
        <f t="shared" si="42"/>
        <v>-0.74859895500474105</v>
      </c>
      <c r="S113">
        <f t="shared" si="43"/>
        <v>-0.94778939893352609</v>
      </c>
      <c r="T113">
        <f t="shared" si="44"/>
        <v>1.0416666666666666E-2</v>
      </c>
      <c r="U113">
        <f t="shared" si="45"/>
        <v>2.114036081122761E-2</v>
      </c>
      <c r="V113">
        <f t="shared" si="46"/>
        <v>2.58E-2</v>
      </c>
    </row>
    <row r="114" spans="13:22">
      <c r="M114">
        <v>105</v>
      </c>
      <c r="N114">
        <f t="shared" si="39"/>
        <v>95</v>
      </c>
      <c r="O114">
        <f t="shared" si="33"/>
        <v>46.65164957684037</v>
      </c>
      <c r="P114">
        <f t="shared" si="40"/>
        <v>38.46153846153846</v>
      </c>
      <c r="Q114">
        <f t="shared" si="41"/>
        <v>-5.1293294387550578E-2</v>
      </c>
      <c r="R114">
        <f t="shared" si="42"/>
        <v>-0.76246189861593983</v>
      </c>
      <c r="S114">
        <f t="shared" si="43"/>
        <v>-0.95551144502743646</v>
      </c>
      <c r="T114">
        <f t="shared" si="44"/>
        <v>1.0526315789473684E-2</v>
      </c>
      <c r="U114">
        <f t="shared" si="45"/>
        <v>2.1435469250725862E-2</v>
      </c>
      <c r="V114">
        <f t="shared" si="46"/>
        <v>2.6000000000000002E-2</v>
      </c>
    </row>
    <row r="115" spans="13:22">
      <c r="M115">
        <v>106</v>
      </c>
      <c r="N115">
        <f t="shared" si="39"/>
        <v>94</v>
      </c>
      <c r="O115">
        <f t="shared" si="33"/>
        <v>46.009382531243752</v>
      </c>
      <c r="P115">
        <f t="shared" si="40"/>
        <v>38.167938931297705</v>
      </c>
      <c r="Q115">
        <f t="shared" si="41"/>
        <v>-6.1875403718087529E-2</v>
      </c>
      <c r="R115">
        <f t="shared" si="42"/>
        <v>-0.77632484222713871</v>
      </c>
      <c r="S115">
        <f t="shared" si="43"/>
        <v>-0.96317431777300555</v>
      </c>
      <c r="T115">
        <f t="shared" si="44"/>
        <v>1.0638297872340425E-2</v>
      </c>
      <c r="U115">
        <f t="shared" si="45"/>
        <v>2.1734697250521164E-2</v>
      </c>
      <c r="V115">
        <f t="shared" si="46"/>
        <v>2.6200000000000005E-2</v>
      </c>
    </row>
    <row r="116" spans="13:22">
      <c r="M116">
        <v>107</v>
      </c>
      <c r="N116">
        <f t="shared" si="39"/>
        <v>93</v>
      </c>
      <c r="O116">
        <f t="shared" si="33"/>
        <v>45.37595776585804</v>
      </c>
      <c r="P116">
        <f t="shared" si="40"/>
        <v>37.878787878787875</v>
      </c>
      <c r="Q116">
        <f t="shared" si="41"/>
        <v>-7.2570692834835374E-2</v>
      </c>
      <c r="R116">
        <f t="shared" si="42"/>
        <v>-0.79018778583833771</v>
      </c>
      <c r="S116">
        <f t="shared" si="43"/>
        <v>-0.97077891715822495</v>
      </c>
      <c r="T116">
        <f t="shared" si="44"/>
        <v>1.0752688172043012E-2</v>
      </c>
      <c r="U116">
        <f t="shared" si="45"/>
        <v>2.2038102317532216E-2</v>
      </c>
      <c r="V116">
        <f t="shared" si="46"/>
        <v>2.6400000000000003E-2</v>
      </c>
    </row>
    <row r="117" spans="13:22">
      <c r="M117">
        <v>108</v>
      </c>
      <c r="N117">
        <f t="shared" si="39"/>
        <v>92</v>
      </c>
      <c r="O117">
        <f t="shared" si="33"/>
        <v>44.751253546398623</v>
      </c>
      <c r="P117">
        <f t="shared" si="40"/>
        <v>37.593984962406012</v>
      </c>
      <c r="Q117">
        <f t="shared" si="41"/>
        <v>-8.3381608939051013E-2</v>
      </c>
      <c r="R117">
        <f t="shared" si="42"/>
        <v>-0.80405072944953648</v>
      </c>
      <c r="S117">
        <f t="shared" si="43"/>
        <v>-0.97832612279360776</v>
      </c>
      <c r="T117">
        <f t="shared" si="44"/>
        <v>1.0869565217391304E-2</v>
      </c>
      <c r="U117">
        <f t="shared" si="45"/>
        <v>2.2345742761444399E-2</v>
      </c>
      <c r="V117">
        <f t="shared" si="46"/>
        <v>2.6600000000000002E-2</v>
      </c>
    </row>
    <row r="118" spans="13:22">
      <c r="M118">
        <v>109</v>
      </c>
      <c r="N118">
        <f t="shared" si="39"/>
        <v>91</v>
      </c>
      <c r="O118">
        <f t="shared" si="33"/>
        <v>44.135149814532738</v>
      </c>
      <c r="P118">
        <f t="shared" si="40"/>
        <v>37.313432835820898</v>
      </c>
      <c r="Q118">
        <f t="shared" si="41"/>
        <v>-9.431067947124129E-2</v>
      </c>
      <c r="R118">
        <f t="shared" si="42"/>
        <v>-0.81791367306073559</v>
      </c>
      <c r="S118">
        <f t="shared" si="43"/>
        <v>-0.98581679452276527</v>
      </c>
      <c r="T118">
        <f t="shared" si="44"/>
        <v>1.098901098901099E-2</v>
      </c>
      <c r="U118">
        <f t="shared" si="45"/>
        <v>2.2657677705915976E-2</v>
      </c>
      <c r="V118">
        <f t="shared" si="46"/>
        <v>2.6799999999999997E-2</v>
      </c>
    </row>
    <row r="119" spans="13:22">
      <c r="M119">
        <v>110</v>
      </c>
      <c r="N119">
        <f t="shared" si="39"/>
        <v>90</v>
      </c>
      <c r="O119">
        <f t="shared" si="33"/>
        <v>43.527528164806206</v>
      </c>
      <c r="P119">
        <f t="shared" si="40"/>
        <v>37.037037037037031</v>
      </c>
      <c r="Q119">
        <f t="shared" si="41"/>
        <v>-0.10536051565782628</v>
      </c>
      <c r="R119">
        <f t="shared" si="42"/>
        <v>-0.83177661667193437</v>
      </c>
      <c r="S119">
        <f t="shared" si="43"/>
        <v>-0.99325177301028356</v>
      </c>
      <c r="T119">
        <f t="shared" si="44"/>
        <v>1.1111111111111112E-2</v>
      </c>
      <c r="U119">
        <f t="shared" si="45"/>
        <v>2.2973967099940699E-2</v>
      </c>
      <c r="V119">
        <f t="shared" si="46"/>
        <v>2.7000000000000003E-2</v>
      </c>
    </row>
    <row r="120" spans="13:22">
      <c r="M120">
        <v>111</v>
      </c>
      <c r="N120">
        <f t="shared" si="39"/>
        <v>89</v>
      </c>
      <c r="O120">
        <f t="shared" si="33"/>
        <v>42.928271821887684</v>
      </c>
      <c r="P120">
        <f t="shared" si="40"/>
        <v>36.764705882352942</v>
      </c>
      <c r="Q120">
        <f t="shared" si="41"/>
        <v>-0.11653381625595151</v>
      </c>
      <c r="R120">
        <f t="shared" si="42"/>
        <v>-0.84563956028313347</v>
      </c>
      <c r="S120">
        <f t="shared" si="43"/>
        <v>-1.000631880307906</v>
      </c>
      <c r="T120">
        <f t="shared" si="44"/>
        <v>1.1235955056179775E-2</v>
      </c>
      <c r="U120">
        <f t="shared" si="45"/>
        <v>2.329467172936912E-2</v>
      </c>
      <c r="V120">
        <f t="shared" si="46"/>
        <v>2.7199999999999998E-2</v>
      </c>
    </row>
    <row r="121" spans="13:22">
      <c r="M121">
        <v>112</v>
      </c>
      <c r="N121">
        <f t="shared" si="39"/>
        <v>88</v>
      </c>
      <c r="O121">
        <f t="shared" si="33"/>
        <v>42.337265618126366</v>
      </c>
      <c r="P121">
        <f t="shared" si="40"/>
        <v>36.496350364963504</v>
      </c>
      <c r="Q121">
        <f t="shared" si="41"/>
        <v>-0.12783337150988489</v>
      </c>
      <c r="R121">
        <f t="shared" si="42"/>
        <v>-0.85950250389433192</v>
      </c>
      <c r="S121">
        <f t="shared" si="43"/>
        <v>-1.0079579203999789</v>
      </c>
      <c r="T121">
        <f t="shared" si="44"/>
        <v>1.1363636363636364E-2</v>
      </c>
      <c r="U121">
        <f t="shared" si="45"/>
        <v>2.3619853228590604E-2</v>
      </c>
      <c r="V121">
        <f t="shared" si="46"/>
        <v>2.7400000000000001E-2</v>
      </c>
    </row>
    <row r="122" spans="13:22">
      <c r="M122">
        <v>113</v>
      </c>
      <c r="N122">
        <f t="shared" si="39"/>
        <v>87</v>
      </c>
      <c r="O122">
        <f t="shared" si="33"/>
        <v>41.754395971418468</v>
      </c>
      <c r="P122">
        <f t="shared" si="40"/>
        <v>36.231884057971008</v>
      </c>
      <c r="Q122">
        <f t="shared" si="41"/>
        <v>-0.13926206733350766</v>
      </c>
      <c r="R122">
        <f t="shared" si="42"/>
        <v>-0.87336544750553113</v>
      </c>
      <c r="S122">
        <f t="shared" si="43"/>
        <v>-1.0152306797290589</v>
      </c>
      <c r="T122">
        <f t="shared" si="44"/>
        <v>1.1494252873563218E-2</v>
      </c>
      <c r="U122">
        <f t="shared" si="45"/>
        <v>2.3949574092378571E-2</v>
      </c>
      <c r="V122">
        <f t="shared" si="46"/>
        <v>2.7600000000000003E-2</v>
      </c>
    </row>
    <row r="123" spans="13:22">
      <c r="M123">
        <v>114</v>
      </c>
      <c r="N123">
        <f t="shared" si="39"/>
        <v>86</v>
      </c>
      <c r="O123">
        <f t="shared" si="33"/>
        <v>41.179550863378651</v>
      </c>
      <c r="P123">
        <f t="shared" si="40"/>
        <v>35.97122302158273</v>
      </c>
      <c r="Q123">
        <f t="shared" si="41"/>
        <v>-0.15082288973458366</v>
      </c>
      <c r="R123">
        <f t="shared" si="42"/>
        <v>-0.88722839111673013</v>
      </c>
      <c r="S123">
        <f t="shared" si="43"/>
        <v>-1.0224509277025458</v>
      </c>
      <c r="T123">
        <f t="shared" si="44"/>
        <v>1.1627906976744186E-2</v>
      </c>
      <c r="U123">
        <f t="shared" si="45"/>
        <v>2.428389768790094E-2</v>
      </c>
      <c r="V123">
        <f t="shared" si="46"/>
        <v>2.7800000000000002E-2</v>
      </c>
    </row>
    <row r="124" spans="13:22">
      <c r="M124">
        <v>115</v>
      </c>
      <c r="N124">
        <f t="shared" si="39"/>
        <v>85</v>
      </c>
      <c r="O124">
        <f t="shared" si="33"/>
        <v>40.612619817811776</v>
      </c>
      <c r="P124">
        <f t="shared" si="40"/>
        <v>35.714285714285715</v>
      </c>
      <c r="Q124">
        <f t="shared" si="41"/>
        <v>-0.16251892949777494</v>
      </c>
      <c r="R124">
        <f t="shared" si="42"/>
        <v>-0.90109133472792902</v>
      </c>
      <c r="S124">
        <f t="shared" si="43"/>
        <v>-1.0296194171811581</v>
      </c>
      <c r="T124">
        <f t="shared" si="44"/>
        <v>1.1764705882352941E-2</v>
      </c>
      <c r="U124">
        <f t="shared" si="45"/>
        <v>2.4622888266898325E-2</v>
      </c>
      <c r="V124">
        <f t="shared" si="46"/>
        <v>2.8000000000000001E-2</v>
      </c>
    </row>
    <row r="125" spans="13:22">
      <c r="M125">
        <v>116</v>
      </c>
      <c r="N125">
        <f t="shared" si="39"/>
        <v>84</v>
      </c>
      <c r="O125">
        <f t="shared" si="33"/>
        <v>40.053493879481103</v>
      </c>
      <c r="P125">
        <f t="shared" si="40"/>
        <v>35.460992907801412</v>
      </c>
      <c r="Q125">
        <f t="shared" si="41"/>
        <v>-0.1743533871447778</v>
      </c>
      <c r="R125">
        <f t="shared" si="42"/>
        <v>-0.9149542783391279</v>
      </c>
      <c r="S125">
        <f t="shared" si="43"/>
        <v>-1.0367368849500223</v>
      </c>
      <c r="T125">
        <f t="shared" si="44"/>
        <v>1.1904761904761904E-2</v>
      </c>
      <c r="U125">
        <f t="shared" si="45"/>
        <v>2.4966610978032239E-2</v>
      </c>
      <c r="V125">
        <f t="shared" si="46"/>
        <v>2.8200000000000006E-2</v>
      </c>
    </row>
    <row r="126" spans="13:22">
      <c r="M126">
        <v>117</v>
      </c>
      <c r="N126">
        <f t="shared" si="39"/>
        <v>83</v>
      </c>
      <c r="O126">
        <f t="shared" si="33"/>
        <v>39.502065593168858</v>
      </c>
      <c r="P126">
        <f t="shared" si="40"/>
        <v>35.2112676056338</v>
      </c>
      <c r="Q126">
        <f t="shared" si="41"/>
        <v>-0.18632957819149348</v>
      </c>
      <c r="R126">
        <f t="shared" si="42"/>
        <v>-0.92881722195032679</v>
      </c>
      <c r="S126">
        <f t="shared" si="43"/>
        <v>-1.0438040521731147</v>
      </c>
      <c r="T126">
        <f t="shared" si="44"/>
        <v>1.2048192771084338E-2</v>
      </c>
      <c r="U126">
        <f t="shared" si="45"/>
        <v>2.5315131879405598E-2</v>
      </c>
      <c r="V126">
        <f t="shared" si="46"/>
        <v>2.8400000000000002E-2</v>
      </c>
    </row>
    <row r="127" spans="13:22">
      <c r="M127">
        <v>118</v>
      </c>
      <c r="N127">
        <f t="shared" si="39"/>
        <v>82</v>
      </c>
      <c r="O127">
        <f t="shared" si="33"/>
        <v>38.958228983024988</v>
      </c>
      <c r="P127">
        <f t="shared" si="40"/>
        <v>34.965034965034967</v>
      </c>
      <c r="Q127">
        <f t="shared" si="41"/>
        <v>-0.19845093872383832</v>
      </c>
      <c r="R127">
        <f t="shared" si="42"/>
        <v>-0.94268016556152567</v>
      </c>
      <c r="S127">
        <f t="shared" si="43"/>
        <v>-1.050821624831761</v>
      </c>
      <c r="T127">
        <f t="shared" si="44"/>
        <v>1.2195121951219513E-2</v>
      </c>
      <c r="U127">
        <f t="shared" si="45"/>
        <v>2.5668517951258088E-2</v>
      </c>
      <c r="V127">
        <f t="shared" si="46"/>
        <v>2.8599999999999997E-2</v>
      </c>
    </row>
    <row r="128" spans="13:22">
      <c r="M128">
        <v>119</v>
      </c>
      <c r="N128">
        <f t="shared" si="39"/>
        <v>81</v>
      </c>
      <c r="O128">
        <f t="shared" si="33"/>
        <v>38.4218795322003</v>
      </c>
      <c r="P128">
        <f t="shared" si="40"/>
        <v>34.722222222222221</v>
      </c>
      <c r="Q128">
        <f t="shared" si="41"/>
        <v>-0.21072103131565253</v>
      </c>
      <c r="R128">
        <f t="shared" si="42"/>
        <v>-0.95654310917272478</v>
      </c>
      <c r="S128">
        <f t="shared" si="43"/>
        <v>-1.0577902941478545</v>
      </c>
      <c r="T128">
        <f t="shared" si="44"/>
        <v>1.2345679012345678E-2</v>
      </c>
      <c r="U128">
        <f t="shared" si="45"/>
        <v>2.6026837108838678E-2</v>
      </c>
      <c r="V128">
        <f t="shared" si="46"/>
        <v>2.8799999999999999E-2</v>
      </c>
    </row>
    <row r="129" spans="13:22">
      <c r="M129">
        <v>120</v>
      </c>
      <c r="N129">
        <f t="shared" si="39"/>
        <v>80</v>
      </c>
      <c r="O129">
        <f t="shared" si="33"/>
        <v>37.892914162759951</v>
      </c>
      <c r="P129">
        <f t="shared" si="40"/>
        <v>34.482758620689651</v>
      </c>
      <c r="Q129">
        <f t="shared" si="41"/>
        <v>-0.22314355131420971</v>
      </c>
      <c r="R129">
        <f t="shared" si="42"/>
        <v>-0.97040605278392345</v>
      </c>
      <c r="S129">
        <f t="shared" si="43"/>
        <v>-1.0647107369924285</v>
      </c>
      <c r="T129">
        <f t="shared" si="44"/>
        <v>1.2500000000000001E-2</v>
      </c>
      <c r="U129">
        <f t="shared" si="45"/>
        <v>2.6390158215457885E-2</v>
      </c>
      <c r="V129">
        <f t="shared" si="46"/>
        <v>2.9000000000000005E-2</v>
      </c>
    </row>
    <row r="130" spans="13:22">
      <c r="M130">
        <v>121</v>
      </c>
      <c r="N130">
        <f t="shared" si="39"/>
        <v>79</v>
      </c>
      <c r="O130">
        <f t="shared" si="33"/>
        <v>37.371231215873458</v>
      </c>
      <c r="P130">
        <f t="shared" si="40"/>
        <v>34.246575342465746</v>
      </c>
      <c r="Q130">
        <f t="shared" si="41"/>
        <v>-0.23572233352106983</v>
      </c>
      <c r="R130">
        <f t="shared" si="42"/>
        <v>-0.98426899639512244</v>
      </c>
      <c r="S130">
        <f t="shared" si="43"/>
        <v>-1.0715836162801906</v>
      </c>
      <c r="T130">
        <f t="shared" si="44"/>
        <v>1.2658227848101266E-2</v>
      </c>
      <c r="U130">
        <f t="shared" si="45"/>
        <v>2.6758551095722245E-2</v>
      </c>
      <c r="V130">
        <f t="shared" si="46"/>
        <v>2.9200000000000007E-2</v>
      </c>
    </row>
    <row r="131" spans="13:22">
      <c r="M131">
        <v>122</v>
      </c>
      <c r="N131">
        <f t="shared" si="39"/>
        <v>78</v>
      </c>
      <c r="O131">
        <f t="shared" si="33"/>
        <v>36.856730432277537</v>
      </c>
      <c r="P131">
        <f t="shared" si="40"/>
        <v>34.013605442176868</v>
      </c>
      <c r="Q131">
        <f t="shared" si="41"/>
        <v>-0.24846135929849961</v>
      </c>
      <c r="R131">
        <f t="shared" si="42"/>
        <v>-0.99813194000632111</v>
      </c>
      <c r="S131">
        <f t="shared" si="43"/>
        <v>-1.0784095813505903</v>
      </c>
      <c r="T131">
        <f t="shared" si="44"/>
        <v>1.282051282051282E-2</v>
      </c>
      <c r="U131">
        <f t="shared" si="45"/>
        <v>2.7132086548953431E-2</v>
      </c>
      <c r="V131">
        <f t="shared" si="46"/>
        <v>2.9400000000000003E-2</v>
      </c>
    </row>
    <row r="132" spans="13:22">
      <c r="M132">
        <v>123</v>
      </c>
      <c r="N132">
        <f t="shared" si="39"/>
        <v>77</v>
      </c>
      <c r="O132">
        <f t="shared" si="33"/>
        <v>36.349312933007759</v>
      </c>
      <c r="P132">
        <f t="shared" si="40"/>
        <v>33.783783783783782</v>
      </c>
      <c r="Q132">
        <f t="shared" si="41"/>
        <v>-0.26136476413440751</v>
      </c>
      <c r="R132">
        <f t="shared" si="42"/>
        <v>-1.0119948836175203</v>
      </c>
      <c r="S132">
        <f t="shared" si="43"/>
        <v>-1.085189268335969</v>
      </c>
      <c r="T132">
        <f t="shared" si="44"/>
        <v>1.2987012987012988E-2</v>
      </c>
      <c r="U132">
        <f t="shared" si="45"/>
        <v>2.7510836362794878E-2</v>
      </c>
      <c r="V132">
        <f t="shared" si="46"/>
        <v>2.9600000000000001E-2</v>
      </c>
    </row>
    <row r="133" spans="13:22">
      <c r="M133">
        <v>124</v>
      </c>
      <c r="N133">
        <f t="shared" si="39"/>
        <v>76</v>
      </c>
      <c r="O133">
        <f t="shared" si="33"/>
        <v>35.848881200395681</v>
      </c>
      <c r="P133">
        <f t="shared" si="40"/>
        <v>33.557046979865767</v>
      </c>
      <c r="Q133">
        <f t="shared" si="41"/>
        <v>-0.2744368457017603</v>
      </c>
      <c r="R133">
        <f t="shared" si="42"/>
        <v>-1.0258578272287191</v>
      </c>
      <c r="S133">
        <f t="shared" si="43"/>
        <v>-1.0919233005173132</v>
      </c>
      <c r="T133">
        <f t="shared" si="44"/>
        <v>1.3157894736842105E-2</v>
      </c>
      <c r="U133">
        <f t="shared" si="45"/>
        <v>2.7894873327008112E-2</v>
      </c>
      <c r="V133">
        <f t="shared" si="46"/>
        <v>2.9800000000000004E-2</v>
      </c>
    </row>
    <row r="134" spans="13:22">
      <c r="M134">
        <v>125</v>
      </c>
      <c r="N134">
        <f t="shared" si="39"/>
        <v>75</v>
      </c>
      <c r="O134">
        <f t="shared" si="33"/>
        <v>35.355339059327378</v>
      </c>
      <c r="P134">
        <f t="shared" si="40"/>
        <v>33.333333333333329</v>
      </c>
      <c r="Q134">
        <f t="shared" si="41"/>
        <v>-0.2876820724517809</v>
      </c>
      <c r="R134">
        <f t="shared" si="42"/>
        <v>-1.0397207708399179</v>
      </c>
      <c r="S134">
        <f t="shared" si="43"/>
        <v>-1.09861228866811</v>
      </c>
      <c r="T134">
        <f t="shared" si="44"/>
        <v>1.3333333333333334E-2</v>
      </c>
      <c r="U134">
        <f t="shared" si="45"/>
        <v>2.8284271247461901E-2</v>
      </c>
      <c r="V134">
        <f t="shared" si="46"/>
        <v>3.0000000000000006E-2</v>
      </c>
    </row>
    <row r="135" spans="13:22">
      <c r="M135">
        <v>126</v>
      </c>
      <c r="N135">
        <f t="shared" si="39"/>
        <v>74</v>
      </c>
      <c r="O135">
        <f t="shared" si="33"/>
        <v>34.868591658760131</v>
      </c>
      <c r="P135">
        <f t="shared" si="40"/>
        <v>33.11258278145695</v>
      </c>
      <c r="Q135">
        <f t="shared" si="41"/>
        <v>-0.30110509278392161</v>
      </c>
      <c r="R135">
        <f t="shared" si="42"/>
        <v>-1.0535837144511171</v>
      </c>
      <c r="S135">
        <f t="shared" si="43"/>
        <v>-1.1052568313867783</v>
      </c>
      <c r="T135">
        <f t="shared" si="44"/>
        <v>1.3513513513513514E-2</v>
      </c>
      <c r="U135">
        <f t="shared" si="45"/>
        <v>2.8679104960316552E-2</v>
      </c>
      <c r="V135">
        <f t="shared" si="46"/>
        <v>3.0200000000000005E-2</v>
      </c>
    </row>
    <row r="136" spans="13:22">
      <c r="M136">
        <v>127</v>
      </c>
      <c r="N136">
        <f t="shared" si="39"/>
        <v>73</v>
      </c>
      <c r="O136">
        <f t="shared" si="33"/>
        <v>34.388545453493599</v>
      </c>
      <c r="P136">
        <f t="shared" si="40"/>
        <v>32.89473684210526</v>
      </c>
      <c r="Q136">
        <f t="shared" si="41"/>
        <v>-0.31471074483970024</v>
      </c>
      <c r="R136">
        <f t="shared" si="42"/>
        <v>-1.0674466580623156</v>
      </c>
      <c r="S136">
        <f t="shared" si="43"/>
        <v>-1.1118575154181305</v>
      </c>
      <c r="T136">
        <f t="shared" si="44"/>
        <v>1.3698630136986301E-2</v>
      </c>
      <c r="U136">
        <f t="shared" si="45"/>
        <v>2.9079450346406206E-2</v>
      </c>
      <c r="V136">
        <f t="shared" si="46"/>
        <v>3.0400000000000003E-2</v>
      </c>
    </row>
    <row r="137" spans="13:22">
      <c r="M137">
        <v>128</v>
      </c>
      <c r="N137">
        <f t="shared" si="39"/>
        <v>72</v>
      </c>
      <c r="O137">
        <f t="shared" si="33"/>
        <v>33.915108186191794</v>
      </c>
      <c r="P137">
        <f t="shared" si="40"/>
        <v>32.679738562091501</v>
      </c>
      <c r="Q137">
        <f t="shared" si="41"/>
        <v>-0.3285040669720361</v>
      </c>
      <c r="R137">
        <f t="shared" si="42"/>
        <v>-1.0813096016735149</v>
      </c>
      <c r="S137">
        <f t="shared" si="43"/>
        <v>-1.1184149159642895</v>
      </c>
      <c r="T137">
        <f t="shared" si="44"/>
        <v>1.3888888888888888E-2</v>
      </c>
      <c r="U137">
        <f t="shared" si="45"/>
        <v>2.9485384345822027E-2</v>
      </c>
      <c r="V137">
        <f t="shared" si="46"/>
        <v>3.0600000000000002E-2</v>
      </c>
    </row>
    <row r="138" spans="13:22">
      <c r="M138">
        <v>129</v>
      </c>
      <c r="N138">
        <f t="shared" si="39"/>
        <v>71</v>
      </c>
      <c r="O138">
        <f t="shared" ref="O138:O173" si="47">$N$4*EXP(-$O$7*$M138)</f>
        <v>33.448188869652796</v>
      </c>
      <c r="P138">
        <f t="shared" si="40"/>
        <v>32.467532467532465</v>
      </c>
      <c r="Q138">
        <f t="shared" si="41"/>
        <v>-0.34249030894677601</v>
      </c>
      <c r="R138">
        <f t="shared" si="42"/>
        <v>-1.0951725452847139</v>
      </c>
      <c r="S138">
        <f t="shared" si="43"/>
        <v>-1.1249295969854831</v>
      </c>
      <c r="T138">
        <f t="shared" si="44"/>
        <v>1.4084507042253521E-2</v>
      </c>
      <c r="U138">
        <f t="shared" si="45"/>
        <v>2.9896984972698774E-2</v>
      </c>
      <c r="V138">
        <f t="shared" si="46"/>
        <v>3.0800000000000004E-2</v>
      </c>
    </row>
    <row r="139" spans="13:22">
      <c r="M139">
        <v>130</v>
      </c>
      <c r="N139">
        <f t="shared" si="39"/>
        <v>70</v>
      </c>
      <c r="O139">
        <f t="shared" si="47"/>
        <v>32.987697769322352</v>
      </c>
      <c r="P139">
        <f t="shared" si="40"/>
        <v>32.258064516129032</v>
      </c>
      <c r="Q139">
        <f t="shared" si="41"/>
        <v>-0.35667494393873245</v>
      </c>
      <c r="R139">
        <f t="shared" si="42"/>
        <v>-1.1090354888959126</v>
      </c>
      <c r="S139">
        <f t="shared" si="43"/>
        <v>-1.1314021114911006</v>
      </c>
      <c r="T139">
        <f t="shared" si="44"/>
        <v>1.4285714285714285E-2</v>
      </c>
      <c r="U139">
        <f t="shared" si="45"/>
        <v>3.0314331330207965E-2</v>
      </c>
      <c r="V139">
        <f t="shared" si="46"/>
        <v>3.1E-2</v>
      </c>
    </row>
    <row r="140" spans="13:22">
      <c r="M140">
        <v>131</v>
      </c>
      <c r="N140">
        <f t="shared" si="39"/>
        <v>69</v>
      </c>
      <c r="O140">
        <f t="shared" si="47"/>
        <v>32.533546386048336</v>
      </c>
      <c r="P140">
        <f t="shared" si="40"/>
        <v>32.051282051282051</v>
      </c>
      <c r="Q140">
        <f t="shared" si="41"/>
        <v>-0.37106368139083207</v>
      </c>
      <c r="R140">
        <f t="shared" si="42"/>
        <v>-1.1228984325071116</v>
      </c>
      <c r="S140">
        <f t="shared" si="43"/>
        <v>-1.1378330018213911</v>
      </c>
      <c r="T140">
        <f t="shared" si="44"/>
        <v>1.4492753623188406E-2</v>
      </c>
      <c r="U140">
        <f t="shared" si="45"/>
        <v>3.0737503625760249E-2</v>
      </c>
      <c r="V140">
        <f t="shared" si="46"/>
        <v>3.1199999999999999E-2</v>
      </c>
    </row>
    <row r="141" spans="13:22">
      <c r="M141">
        <v>132</v>
      </c>
      <c r="N141">
        <f t="shared" si="39"/>
        <v>68</v>
      </c>
      <c r="O141">
        <f t="shared" si="47"/>
        <v>32.085647439072609</v>
      </c>
      <c r="P141">
        <f t="shared" si="40"/>
        <v>31.847133757961785</v>
      </c>
      <c r="Q141">
        <f t="shared" si="41"/>
        <v>-0.38566248081198462</v>
      </c>
      <c r="R141">
        <f t="shared" si="42"/>
        <v>-1.1367613761183102</v>
      </c>
      <c r="S141">
        <f t="shared" si="43"/>
        <v>-1.144222799920162</v>
      </c>
      <c r="T141">
        <f t="shared" si="44"/>
        <v>1.4705882352941176E-2</v>
      </c>
      <c r="U141">
        <f t="shared" si="45"/>
        <v>3.1166583186419992E-2</v>
      </c>
      <c r="V141">
        <f t="shared" si="46"/>
        <v>3.1399999999999997E-2</v>
      </c>
    </row>
    <row r="142" spans="13:22">
      <c r="M142">
        <v>133</v>
      </c>
      <c r="N142">
        <f t="shared" si="39"/>
        <v>67</v>
      </c>
      <c r="O142">
        <f t="shared" si="47"/>
        <v>31.643914849256998</v>
      </c>
      <c r="P142">
        <f t="shared" si="40"/>
        <v>31.645569620253163</v>
      </c>
      <c r="Q142">
        <f t="shared" si="41"/>
        <v>-0.40047756659712525</v>
      </c>
      <c r="R142">
        <f t="shared" si="42"/>
        <v>-1.1506243197295092</v>
      </c>
      <c r="S142">
        <f t="shared" si="43"/>
        <v>-1.1505720275988209</v>
      </c>
      <c r="T142">
        <f t="shared" si="44"/>
        <v>1.4925373134328358E-2</v>
      </c>
      <c r="U142">
        <f t="shared" si="45"/>
        <v>3.1601652474535086E-2</v>
      </c>
      <c r="V142">
        <f t="shared" si="46"/>
        <v>3.1600000000000003E-2</v>
      </c>
    </row>
    <row r="143" spans="13:22">
      <c r="M143">
        <v>134</v>
      </c>
      <c r="N143">
        <f t="shared" si="39"/>
        <v>66</v>
      </c>
      <c r="O143">
        <f t="shared" si="47"/>
        <v>31.208263722540291</v>
      </c>
      <c r="P143">
        <f t="shared" si="40"/>
        <v>31.446540880503143</v>
      </c>
      <c r="Q143">
        <f t="shared" si="41"/>
        <v>-0.41551544396166579</v>
      </c>
      <c r="R143">
        <f t="shared" si="42"/>
        <v>-1.1644872633407084</v>
      </c>
      <c r="S143">
        <f t="shared" si="43"/>
        <v>-1.1568811967920856</v>
      </c>
      <c r="T143">
        <f t="shared" si="44"/>
        <v>1.5151515151515152E-2</v>
      </c>
      <c r="U143">
        <f t="shared" si="45"/>
        <v>3.204279510358489E-2</v>
      </c>
      <c r="V143">
        <f t="shared" si="46"/>
        <v>3.1800000000000002E-2</v>
      </c>
    </row>
    <row r="144" spans="13:22">
      <c r="M144">
        <v>135</v>
      </c>
      <c r="N144">
        <f t="shared" si="39"/>
        <v>65</v>
      </c>
      <c r="O144">
        <f t="shared" si="47"/>
        <v>30.778610333622908</v>
      </c>
      <c r="P144">
        <f t="shared" si="40"/>
        <v>31.25</v>
      </c>
      <c r="Q144">
        <f t="shared" si="41"/>
        <v>-0.43078291609245423</v>
      </c>
      <c r="R144">
        <f t="shared" si="42"/>
        <v>-1.178350206951907</v>
      </c>
      <c r="S144">
        <f t="shared" si="43"/>
        <v>-1.1631508098056809</v>
      </c>
      <c r="T144">
        <f t="shared" si="44"/>
        <v>1.5384615384615385E-2</v>
      </c>
      <c r="U144">
        <f t="shared" si="45"/>
        <v>3.2490095854249418E-2</v>
      </c>
      <c r="V144">
        <f t="shared" si="46"/>
        <v>3.2000000000000001E-2</v>
      </c>
    </row>
    <row r="145" spans="13:22">
      <c r="M145">
        <v>136</v>
      </c>
      <c r="N145">
        <f t="shared" si="39"/>
        <v>64</v>
      </c>
      <c r="O145">
        <f t="shared" si="47"/>
        <v>30.354872109876169</v>
      </c>
      <c r="P145">
        <f t="shared" si="40"/>
        <v>31.055900621118013</v>
      </c>
      <c r="Q145">
        <f t="shared" si="41"/>
        <v>-0.44628710262841947</v>
      </c>
      <c r="R145">
        <f t="shared" si="42"/>
        <v>-1.192213150563106</v>
      </c>
      <c r="S145">
        <f t="shared" si="43"/>
        <v>-1.1693813595563169</v>
      </c>
      <c r="T145">
        <f t="shared" si="44"/>
        <v>1.5625E-2</v>
      </c>
      <c r="U145">
        <f t="shared" si="45"/>
        <v>3.2943640690702929E-2</v>
      </c>
      <c r="V145">
        <f t="shared" si="46"/>
        <v>3.2199999999999999E-2</v>
      </c>
    </row>
    <row r="146" spans="13:22">
      <c r="M146">
        <v>137</v>
      </c>
      <c r="N146">
        <f t="shared" si="39"/>
        <v>63</v>
      </c>
      <c r="O146">
        <f t="shared" si="47"/>
        <v>29.936967615473215</v>
      </c>
      <c r="P146">
        <f t="shared" si="40"/>
        <v>30.8641975308642</v>
      </c>
      <c r="Q146">
        <f t="shared" si="41"/>
        <v>-0.46203545959655867</v>
      </c>
      <c r="R146">
        <f t="shared" si="42"/>
        <v>-1.2060760941743049</v>
      </c>
      <c r="S146">
        <f t="shared" si="43"/>
        <v>-1.1755733298042379</v>
      </c>
      <c r="T146">
        <f t="shared" si="44"/>
        <v>1.5873015873015872E-2</v>
      </c>
      <c r="U146">
        <f t="shared" si="45"/>
        <v>3.3403516777134774E-2</v>
      </c>
      <c r="V146">
        <f t="shared" si="46"/>
        <v>3.2399999999999998E-2</v>
      </c>
    </row>
    <row r="147" spans="13:22">
      <c r="M147">
        <v>138</v>
      </c>
      <c r="N147">
        <f t="shared" si="39"/>
        <v>62</v>
      </c>
      <c r="O147">
        <f t="shared" si="47"/>
        <v>29.524816535738257</v>
      </c>
      <c r="P147">
        <f t="shared" si="40"/>
        <v>30.674846625766868</v>
      </c>
      <c r="Q147">
        <f t="shared" si="41"/>
        <v>-0.4780358009429998</v>
      </c>
      <c r="R147">
        <f t="shared" si="42"/>
        <v>-1.2199390377855037</v>
      </c>
      <c r="S147">
        <f t="shared" si="43"/>
        <v>-1.1817271953786164</v>
      </c>
      <c r="T147">
        <f t="shared" si="44"/>
        <v>1.6129032258064516E-2</v>
      </c>
      <c r="U147">
        <f t="shared" si="45"/>
        <v>3.3869812494501092E-2</v>
      </c>
      <c r="V147">
        <f t="shared" si="46"/>
        <v>3.2600000000000004E-2</v>
      </c>
    </row>
    <row r="148" spans="13:22">
      <c r="M148">
        <v>139</v>
      </c>
      <c r="N148">
        <f t="shared" si="39"/>
        <v>61</v>
      </c>
      <c r="O148">
        <f t="shared" si="47"/>
        <v>29.118339661711389</v>
      </c>
      <c r="P148">
        <f t="shared" si="40"/>
        <v>30.487804878048777</v>
      </c>
      <c r="Q148">
        <f t="shared" si="41"/>
        <v>-0.49429632181478012</v>
      </c>
      <c r="R148">
        <f t="shared" si="42"/>
        <v>-1.2338019813967029</v>
      </c>
      <c r="S148">
        <f t="shared" si="43"/>
        <v>-1.1878434223960523</v>
      </c>
      <c r="T148">
        <f t="shared" si="44"/>
        <v>1.6393442622950821E-2</v>
      </c>
      <c r="U148">
        <f t="shared" si="45"/>
        <v>3.4342617457510161E-2</v>
      </c>
      <c r="V148">
        <f t="shared" si="46"/>
        <v>3.2800000000000003E-2</v>
      </c>
    </row>
    <row r="149" spans="13:22">
      <c r="M149">
        <v>140</v>
      </c>
      <c r="N149">
        <f t="shared" si="39"/>
        <v>60</v>
      </c>
      <c r="O149">
        <f t="shared" si="47"/>
        <v>28.717458874925871</v>
      </c>
      <c r="P149">
        <f t="shared" si="40"/>
        <v>30.303030303030301</v>
      </c>
      <c r="Q149">
        <f t="shared" si="41"/>
        <v>-0.51082562376599072</v>
      </c>
      <c r="R149">
        <f t="shared" si="42"/>
        <v>-1.2476649250079017</v>
      </c>
      <c r="S149">
        <f t="shared" si="43"/>
        <v>-1.1939224684724348</v>
      </c>
      <c r="T149">
        <f t="shared" si="44"/>
        <v>1.6666666666666666E-2</v>
      </c>
      <c r="U149">
        <f t="shared" si="45"/>
        <v>3.4822022531844972E-2</v>
      </c>
      <c r="V149">
        <f t="shared" si="46"/>
        <v>3.3000000000000002E-2</v>
      </c>
    </row>
    <row r="150" spans="13:22">
      <c r="M150">
        <v>141</v>
      </c>
      <c r="N150">
        <f t="shared" si="39"/>
        <v>59</v>
      </c>
      <c r="O150">
        <f t="shared" si="47"/>
        <v>28.322097132394962</v>
      </c>
      <c r="P150">
        <f t="shared" si="40"/>
        <v>30.120481927710841</v>
      </c>
      <c r="Q150">
        <f t="shared" si="41"/>
        <v>-0.52763274208237199</v>
      </c>
      <c r="R150">
        <f t="shared" si="42"/>
        <v>-1.2615278686191005</v>
      </c>
      <c r="S150">
        <f t="shared" si="43"/>
        <v>-1.1999647829283973</v>
      </c>
      <c r="T150">
        <f t="shared" si="44"/>
        <v>1.6949152542372881E-2</v>
      </c>
      <c r="U150">
        <f t="shared" si="45"/>
        <v>3.5308119851626199E-2</v>
      </c>
      <c r="V150">
        <f t="shared" si="46"/>
        <v>3.32E-2</v>
      </c>
    </row>
    <row r="151" spans="13:22">
      <c r="M151">
        <v>142</v>
      </c>
      <c r="N151">
        <f t="shared" si="39"/>
        <v>58</v>
      </c>
      <c r="O151">
        <f t="shared" si="47"/>
        <v>27.932178451805502</v>
      </c>
      <c r="P151">
        <f t="shared" si="40"/>
        <v>29.940119760479043</v>
      </c>
      <c r="Q151">
        <f t="shared" si="41"/>
        <v>-0.54472717544167215</v>
      </c>
      <c r="R151">
        <f t="shared" si="42"/>
        <v>-1.2753908122302993</v>
      </c>
      <c r="S151">
        <f t="shared" si="43"/>
        <v>-1.205970806988609</v>
      </c>
      <c r="T151">
        <f t="shared" si="44"/>
        <v>1.7241379310344827E-2</v>
      </c>
      <c r="U151">
        <f t="shared" si="45"/>
        <v>3.5801002837118893E-2</v>
      </c>
      <c r="V151">
        <f t="shared" si="46"/>
        <v>3.3399999999999999E-2</v>
      </c>
    </row>
    <row r="152" spans="13:22">
      <c r="M152">
        <v>143</v>
      </c>
      <c r="N152">
        <f t="shared" si="39"/>
        <v>57</v>
      </c>
      <c r="O152">
        <f t="shared" si="47"/>
        <v>27.547627896915266</v>
      </c>
      <c r="P152">
        <f t="shared" si="40"/>
        <v>29.761904761904763</v>
      </c>
      <c r="Q152">
        <f t="shared" si="41"/>
        <v>-0.56211891815354131</v>
      </c>
      <c r="R152">
        <f t="shared" si="42"/>
        <v>-1.2892537558414983</v>
      </c>
      <c r="S152">
        <f t="shared" si="43"/>
        <v>-1.2119409739751128</v>
      </c>
      <c r="T152">
        <f t="shared" si="44"/>
        <v>1.7543859649122806E-2</v>
      </c>
      <c r="U152">
        <f t="shared" si="45"/>
        <v>3.6300766212686436E-2</v>
      </c>
      <c r="V152">
        <f t="shared" si="46"/>
        <v>3.3599999999999998E-2</v>
      </c>
    </row>
    <row r="153" spans="13:22">
      <c r="M153">
        <v>144</v>
      </c>
      <c r="N153">
        <f t="shared" si="39"/>
        <v>56</v>
      </c>
      <c r="O153">
        <f t="shared" si="47"/>
        <v>27.16837156315145</v>
      </c>
      <c r="P153">
        <f t="shared" si="40"/>
        <v>29.585798816568044</v>
      </c>
      <c r="Q153">
        <f t="shared" si="41"/>
        <v>-0.57981849525294205</v>
      </c>
      <c r="R153">
        <f t="shared" si="42"/>
        <v>-1.3031166994526973</v>
      </c>
      <c r="S153">
        <f t="shared" si="43"/>
        <v>-1.2178757094949275</v>
      </c>
      <c r="T153">
        <f t="shared" si="44"/>
        <v>1.7857142857142856E-2</v>
      </c>
      <c r="U153">
        <f t="shared" si="45"/>
        <v>3.680750602499501E-2</v>
      </c>
      <c r="V153">
        <f t="shared" si="46"/>
        <v>3.3800000000000004E-2</v>
      </c>
    </row>
    <row r="154" spans="13:22">
      <c r="M154">
        <v>145</v>
      </c>
      <c r="N154">
        <f t="shared" si="39"/>
        <v>55</v>
      </c>
      <c r="O154">
        <f t="shared" si="47"/>
        <v>26.794336563407324</v>
      </c>
      <c r="P154">
        <f t="shared" si="40"/>
        <v>29.411764705882351</v>
      </c>
      <c r="Q154">
        <f t="shared" si="41"/>
        <v>-0.59783700075562041</v>
      </c>
      <c r="R154">
        <f t="shared" si="42"/>
        <v>-1.3169796430638963</v>
      </c>
      <c r="S154">
        <f t="shared" si="43"/>
        <v>-1.2237754316221157</v>
      </c>
      <c r="T154">
        <f t="shared" si="44"/>
        <v>1.8181818181818181E-2</v>
      </c>
      <c r="U154">
        <f t="shared" si="45"/>
        <v>3.7321319661472306E-2</v>
      </c>
      <c r="V154">
        <f t="shared" si="46"/>
        <v>3.4000000000000002E-2</v>
      </c>
    </row>
    <row r="155" spans="13:22">
      <c r="M155">
        <v>146</v>
      </c>
      <c r="N155">
        <f t="shared" si="39"/>
        <v>54</v>
      </c>
      <c r="O155">
        <f t="shared" si="47"/>
        <v>26.425451014034511</v>
      </c>
      <c r="P155">
        <f t="shared" si="40"/>
        <v>29.239766081871345</v>
      </c>
      <c r="Q155">
        <f t="shared" si="41"/>
        <v>-0.61618613942381695</v>
      </c>
      <c r="R155">
        <f t="shared" si="42"/>
        <v>-1.3308425866750948</v>
      </c>
      <c r="S155">
        <f t="shared" si="43"/>
        <v>-1.2296405510745139</v>
      </c>
      <c r="T155">
        <f t="shared" si="44"/>
        <v>1.8518518518518517E-2</v>
      </c>
      <c r="U155">
        <f t="shared" si="45"/>
        <v>3.7842305869023832E-2</v>
      </c>
      <c r="V155">
        <f t="shared" si="46"/>
        <v>3.4200000000000001E-2</v>
      </c>
    </row>
    <row r="156" spans="13:22">
      <c r="M156">
        <v>147</v>
      </c>
      <c r="N156">
        <f t="shared" si="39"/>
        <v>53</v>
      </c>
      <c r="O156">
        <f t="shared" si="47"/>
        <v>26.061644021028034</v>
      </c>
      <c r="P156">
        <f t="shared" si="40"/>
        <v>29.069767441860463</v>
      </c>
      <c r="Q156">
        <f t="shared" si="41"/>
        <v>-0.6348782724359695</v>
      </c>
      <c r="R156">
        <f t="shared" si="42"/>
        <v>-1.3447055302862938</v>
      </c>
      <c r="S156">
        <f t="shared" si="43"/>
        <v>-1.2354714713853072</v>
      </c>
      <c r="T156">
        <f t="shared" si="44"/>
        <v>1.8867924528301886E-2</v>
      </c>
      <c r="U156">
        <f t="shared" si="45"/>
        <v>3.8370564773010575E-2</v>
      </c>
      <c r="V156">
        <f t="shared" si="46"/>
        <v>3.44E-2</v>
      </c>
    </row>
    <row r="157" spans="13:22">
      <c r="M157">
        <v>148</v>
      </c>
      <c r="N157">
        <f t="shared" si="39"/>
        <v>52</v>
      </c>
      <c r="O157">
        <f t="shared" si="47"/>
        <v>25.702845666401657</v>
      </c>
      <c r="P157">
        <f t="shared" si="40"/>
        <v>28.901734104046245</v>
      </c>
      <c r="Q157">
        <f t="shared" si="41"/>
        <v>-0.65392646740666394</v>
      </c>
      <c r="R157">
        <f t="shared" si="42"/>
        <v>-1.358568473897493</v>
      </c>
      <c r="S157">
        <f t="shared" si="43"/>
        <v>-1.2412685890696329</v>
      </c>
      <c r="T157">
        <f t="shared" si="44"/>
        <v>1.9230769230769232E-2</v>
      </c>
      <c r="U157">
        <f t="shared" si="45"/>
        <v>3.8906197896491426E-2</v>
      </c>
      <c r="V157">
        <f t="shared" si="46"/>
        <v>3.4599999999999999E-2</v>
      </c>
    </row>
    <row r="158" spans="13:22">
      <c r="M158">
        <v>149</v>
      </c>
      <c r="N158">
        <f t="shared" si="39"/>
        <v>51</v>
      </c>
      <c r="O158">
        <f t="shared" si="47"/>
        <v>25.348986994750721</v>
      </c>
      <c r="P158">
        <f t="shared" si="40"/>
        <v>28.735632183908049</v>
      </c>
      <c r="Q158">
        <f t="shared" si="41"/>
        <v>-0.67334455326376563</v>
      </c>
      <c r="R158">
        <f t="shared" si="42"/>
        <v>-1.372431417508692</v>
      </c>
      <c r="S158">
        <f t="shared" si="43"/>
        <v>-1.2470322937863829</v>
      </c>
      <c r="T158">
        <f t="shared" si="44"/>
        <v>1.9607843137254902E-2</v>
      </c>
      <c r="U158">
        <f t="shared" si="45"/>
        <v>3.9449308179734376E-2</v>
      </c>
      <c r="V158">
        <f t="shared" si="46"/>
        <v>3.4799999999999998E-2</v>
      </c>
    </row>
    <row r="159" spans="13:22">
      <c r="M159">
        <v>150</v>
      </c>
      <c r="N159">
        <f t="shared" si="39"/>
        <v>50</v>
      </c>
      <c r="O159">
        <f t="shared" si="47"/>
        <v>24.999999999999993</v>
      </c>
      <c r="P159">
        <f t="shared" si="40"/>
        <v>28.571428571428569</v>
      </c>
      <c r="Q159">
        <f t="shared" si="41"/>
        <v>-0.69314718055994529</v>
      </c>
      <c r="R159">
        <f t="shared" si="42"/>
        <v>-1.386294361119891</v>
      </c>
      <c r="S159">
        <f t="shared" si="43"/>
        <v>-1.2527629684953681</v>
      </c>
      <c r="T159">
        <f t="shared" si="44"/>
        <v>0.02</v>
      </c>
      <c r="U159">
        <f t="shared" si="45"/>
        <v>4.0000000000000015E-2</v>
      </c>
      <c r="V159">
        <f t="shared" si="46"/>
        <v>3.5000000000000003E-2</v>
      </c>
    </row>
    <row r="160" spans="13:22">
      <c r="M160">
        <v>151</v>
      </c>
      <c r="N160">
        <f t="shared" si="39"/>
        <v>49</v>
      </c>
      <c r="O160">
        <f t="shared" si="47"/>
        <v>24.655817612333983</v>
      </c>
      <c r="P160">
        <f t="shared" si="40"/>
        <v>28.409090909090907</v>
      </c>
      <c r="Q160">
        <f t="shared" si="41"/>
        <v>-0.71334988787746478</v>
      </c>
      <c r="R160">
        <f t="shared" si="42"/>
        <v>-1.4001573047310893</v>
      </c>
      <c r="S160">
        <f t="shared" si="43"/>
        <v>-1.2584609896100059</v>
      </c>
      <c r="T160">
        <f t="shared" si="44"/>
        <v>2.0408163265306121E-2</v>
      </c>
      <c r="U160">
        <f t="shared" si="45"/>
        <v>4.0558379191601157E-2</v>
      </c>
      <c r="V160">
        <f t="shared" si="46"/>
        <v>3.5200000000000002E-2</v>
      </c>
    </row>
    <row r="161" spans="13:22">
      <c r="M161">
        <v>152</v>
      </c>
      <c r="N161">
        <f t="shared" si="39"/>
        <v>48</v>
      </c>
      <c r="O161">
        <f t="shared" si="47"/>
        <v>24.316373685307138</v>
      </c>
      <c r="P161">
        <f t="shared" si="40"/>
        <v>28.248587570621467</v>
      </c>
      <c r="Q161">
        <f t="shared" si="41"/>
        <v>-0.73396917508020043</v>
      </c>
      <c r="R161">
        <f t="shared" si="42"/>
        <v>-1.4140202483422883</v>
      </c>
      <c r="S161">
        <f t="shared" si="43"/>
        <v>-1.2641267271456831</v>
      </c>
      <c r="T161">
        <f t="shared" si="44"/>
        <v>2.0833333333333332E-2</v>
      </c>
      <c r="U161">
        <f t="shared" si="45"/>
        <v>4.1124553066242658E-2</v>
      </c>
      <c r="V161">
        <f t="shared" si="46"/>
        <v>3.5400000000000001E-2</v>
      </c>
    </row>
    <row r="162" spans="13:22">
      <c r="M162">
        <v>153</v>
      </c>
      <c r="N162">
        <f t="shared" si="39"/>
        <v>47</v>
      </c>
      <c r="O162">
        <f t="shared" si="47"/>
        <v>23.981602983131609</v>
      </c>
      <c r="P162">
        <f t="shared" si="40"/>
        <v>28.08988764044944</v>
      </c>
      <c r="Q162">
        <f t="shared" si="41"/>
        <v>-0.75502258427803282</v>
      </c>
      <c r="R162">
        <f t="shared" si="42"/>
        <v>-1.4278831919534873</v>
      </c>
      <c r="S162">
        <f t="shared" si="43"/>
        <v>-1.2697605448639391</v>
      </c>
      <c r="T162">
        <f t="shared" si="44"/>
        <v>2.1276595744680851E-2</v>
      </c>
      <c r="U162">
        <f t="shared" si="45"/>
        <v>4.1698630433644857E-2</v>
      </c>
      <c r="V162">
        <f t="shared" si="46"/>
        <v>3.56E-2</v>
      </c>
    </row>
    <row r="163" spans="13:22">
      <c r="M163">
        <v>154</v>
      </c>
      <c r="N163">
        <f t="shared" si="39"/>
        <v>46</v>
      </c>
      <c r="O163">
        <f t="shared" si="47"/>
        <v>23.651441168139893</v>
      </c>
      <c r="P163">
        <f t="shared" si="40"/>
        <v>27.932960893854748</v>
      </c>
      <c r="Q163">
        <f t="shared" si="41"/>
        <v>-0.77652878949899629</v>
      </c>
      <c r="R163">
        <f t="shared" si="42"/>
        <v>-1.4417461355646863</v>
      </c>
      <c r="S163">
        <f t="shared" si="43"/>
        <v>-1.275362800412609</v>
      </c>
      <c r="T163">
        <f t="shared" si="44"/>
        <v>2.1739130434782608E-2</v>
      </c>
      <c r="U163">
        <f t="shared" si="45"/>
        <v>4.228072162245522E-2</v>
      </c>
      <c r="V163">
        <f t="shared" si="46"/>
        <v>3.5799999999999998E-2</v>
      </c>
    </row>
    <row r="164" spans="13:22">
      <c r="M164">
        <v>155</v>
      </c>
      <c r="N164">
        <f t="shared" si="39"/>
        <v>45</v>
      </c>
      <c r="O164">
        <f t="shared" si="47"/>
        <v>23.325824788420178</v>
      </c>
      <c r="P164">
        <f t="shared" si="40"/>
        <v>27.777777777777779</v>
      </c>
      <c r="Q164">
        <f t="shared" si="41"/>
        <v>-0.79850769621777162</v>
      </c>
      <c r="R164">
        <f t="shared" si="42"/>
        <v>-1.4556090791758856</v>
      </c>
      <c r="S164">
        <f t="shared" si="43"/>
        <v>-1.2809338454620642</v>
      </c>
      <c r="T164">
        <f t="shared" si="44"/>
        <v>2.2222222222222223E-2</v>
      </c>
      <c r="U164">
        <f t="shared" si="45"/>
        <v>4.2870938501451739E-2</v>
      </c>
      <c r="V164">
        <f t="shared" si="46"/>
        <v>3.5999999999999997E-2</v>
      </c>
    </row>
    <row r="165" spans="13:22">
      <c r="M165">
        <v>156</v>
      </c>
      <c r="N165">
        <f t="shared" si="39"/>
        <v>44</v>
      </c>
      <c r="O165">
        <f t="shared" si="47"/>
        <v>23.004691265621879</v>
      </c>
      <c r="P165">
        <f t="shared" si="40"/>
        <v>27.624309392265189</v>
      </c>
      <c r="Q165">
        <f t="shared" si="41"/>
        <v>-0.82098055206983023</v>
      </c>
      <c r="R165">
        <f t="shared" si="42"/>
        <v>-1.4694720227870839</v>
      </c>
      <c r="S165">
        <f t="shared" si="43"/>
        <v>-1.2864740258376799</v>
      </c>
      <c r="T165">
        <f t="shared" si="44"/>
        <v>2.2727272727272728E-2</v>
      </c>
      <c r="U165">
        <f t="shared" si="45"/>
        <v>4.346939450104232E-2</v>
      </c>
      <c r="V165">
        <f t="shared" si="46"/>
        <v>3.6200000000000003E-2</v>
      </c>
    </row>
    <row r="166" spans="13:22">
      <c r="M166">
        <v>157</v>
      </c>
      <c r="N166">
        <f t="shared" si="39"/>
        <v>43</v>
      </c>
      <c r="O166">
        <f t="shared" si="47"/>
        <v>22.687978882929023</v>
      </c>
      <c r="P166">
        <f t="shared" si="40"/>
        <v>27.472527472527471</v>
      </c>
      <c r="Q166">
        <f t="shared" si="41"/>
        <v>-0.84397007029452897</v>
      </c>
      <c r="R166">
        <f t="shared" si="42"/>
        <v>-1.4833349663982829</v>
      </c>
      <c r="S166">
        <f t="shared" si="43"/>
        <v>-1.2919836816486494</v>
      </c>
      <c r="T166">
        <f t="shared" si="44"/>
        <v>2.3255813953488372E-2</v>
      </c>
      <c r="U166">
        <f t="shared" si="45"/>
        <v>4.4076204635064425E-2</v>
      </c>
      <c r="V166">
        <f t="shared" si="46"/>
        <v>3.6400000000000002E-2</v>
      </c>
    </row>
    <row r="167" spans="13:22">
      <c r="M167">
        <v>158</v>
      </c>
      <c r="N167">
        <f t="shared" si="39"/>
        <v>42</v>
      </c>
      <c r="O167">
        <f t="shared" si="47"/>
        <v>22.375626773199308</v>
      </c>
      <c r="P167">
        <f t="shared" si="40"/>
        <v>27.3224043715847</v>
      </c>
      <c r="Q167">
        <f t="shared" si="41"/>
        <v>-0.86750056770472306</v>
      </c>
      <c r="R167">
        <f t="shared" si="42"/>
        <v>-1.4971979100094819</v>
      </c>
      <c r="S167">
        <f t="shared" si="43"/>
        <v>-1.2974631474132747</v>
      </c>
      <c r="T167">
        <f t="shared" si="44"/>
        <v>2.3809523809523808E-2</v>
      </c>
      <c r="U167">
        <f t="shared" si="45"/>
        <v>4.4691485522888805E-2</v>
      </c>
      <c r="V167">
        <f t="shared" si="46"/>
        <v>3.6600000000000001E-2</v>
      </c>
    </row>
    <row r="168" spans="13:22">
      <c r="M168">
        <v>159</v>
      </c>
      <c r="N168">
        <f t="shared" si="39"/>
        <v>41</v>
      </c>
      <c r="O168">
        <f t="shared" si="47"/>
        <v>22.067574907266369</v>
      </c>
      <c r="P168">
        <f t="shared" si="40"/>
        <v>27.173913043478262</v>
      </c>
      <c r="Q168">
        <f t="shared" si="41"/>
        <v>-0.89159811928378363</v>
      </c>
      <c r="R168">
        <f t="shared" si="42"/>
        <v>-1.5110608536206809</v>
      </c>
      <c r="S168">
        <f t="shared" si="43"/>
        <v>-1.3029127521808397</v>
      </c>
      <c r="T168">
        <f t="shared" si="44"/>
        <v>2.4390243902439025E-2</v>
      </c>
      <c r="U168">
        <f t="shared" si="45"/>
        <v>4.5315355411831952E-2</v>
      </c>
      <c r="V168">
        <f t="shared" si="46"/>
        <v>3.6799999999999999E-2</v>
      </c>
    </row>
    <row r="169" spans="13:22">
      <c r="M169">
        <v>160</v>
      </c>
      <c r="N169">
        <f t="shared" si="39"/>
        <v>40</v>
      </c>
      <c r="O169">
        <f t="shared" si="47"/>
        <v>21.763764082403096</v>
      </c>
      <c r="P169">
        <f t="shared" si="40"/>
        <v>27.027027027027028</v>
      </c>
      <c r="Q169">
        <f t="shared" si="41"/>
        <v>-0.916290731874155</v>
      </c>
      <c r="R169">
        <f t="shared" si="42"/>
        <v>-1.5249237972318801</v>
      </c>
      <c r="S169">
        <f t="shared" si="43"/>
        <v>-1.3083328196501787</v>
      </c>
      <c r="T169">
        <f t="shared" si="44"/>
        <v>2.5000000000000001E-2</v>
      </c>
      <c r="U169">
        <f t="shared" si="45"/>
        <v>4.5947934199881413E-2</v>
      </c>
      <c r="V169">
        <f t="shared" si="46"/>
        <v>3.6999999999999998E-2</v>
      </c>
    </row>
    <row r="170" spans="13:22">
      <c r="M170">
        <v>161</v>
      </c>
      <c r="N170">
        <f t="shared" si="39"/>
        <v>39</v>
      </c>
      <c r="O170">
        <f t="shared" si="47"/>
        <v>21.464135910943845</v>
      </c>
      <c r="P170">
        <f t="shared" si="40"/>
        <v>26.881720430107528</v>
      </c>
      <c r="Q170">
        <f t="shared" si="41"/>
        <v>-0.94160853985844495</v>
      </c>
      <c r="R170">
        <f t="shared" si="42"/>
        <v>-1.5387867408430784</v>
      </c>
      <c r="S170">
        <f t="shared" si="43"/>
        <v>-1.3137236682850553</v>
      </c>
      <c r="T170">
        <f t="shared" si="44"/>
        <v>2.564102564102564E-2</v>
      </c>
      <c r="U170">
        <f t="shared" si="45"/>
        <v>4.6589343458738233E-2</v>
      </c>
      <c r="V170">
        <f t="shared" si="46"/>
        <v>3.7199999999999997E-2</v>
      </c>
    </row>
    <row r="171" spans="13:22">
      <c r="M171">
        <v>162</v>
      </c>
      <c r="N171">
        <f t="shared" si="39"/>
        <v>38</v>
      </c>
      <c r="O171">
        <f t="shared" si="47"/>
        <v>21.16863280906318</v>
      </c>
      <c r="P171">
        <f t="shared" si="40"/>
        <v>26.737967914438507</v>
      </c>
      <c r="Q171">
        <f t="shared" si="41"/>
        <v>-0.96758402626170559</v>
      </c>
      <c r="R171">
        <f t="shared" si="42"/>
        <v>-1.5526496844542774</v>
      </c>
      <c r="S171">
        <f t="shared" si="43"/>
        <v>-1.3190856114264404</v>
      </c>
      <c r="T171">
        <f t="shared" si="44"/>
        <v>2.6315789473684209E-2</v>
      </c>
      <c r="U171">
        <f t="shared" si="45"/>
        <v>4.7239706457181216E-2</v>
      </c>
      <c r="V171">
        <f t="shared" si="46"/>
        <v>3.7399999999999996E-2</v>
      </c>
    </row>
    <row r="172" spans="13:22">
      <c r="M172">
        <v>163</v>
      </c>
      <c r="N172">
        <f t="shared" si="39"/>
        <v>37</v>
      </c>
      <c r="O172">
        <f t="shared" si="47"/>
        <v>20.87719798570923</v>
      </c>
      <c r="P172">
        <f t="shared" si="40"/>
        <v>26.595744680851062</v>
      </c>
      <c r="Q172">
        <f t="shared" si="41"/>
        <v>-0.9942522733438669</v>
      </c>
      <c r="R172">
        <f t="shared" si="42"/>
        <v>-1.5665126280654766</v>
      </c>
      <c r="S172">
        <f t="shared" si="43"/>
        <v>-1.3244189574018033</v>
      </c>
      <c r="T172">
        <f t="shared" si="44"/>
        <v>2.7027027027027029E-2</v>
      </c>
      <c r="U172">
        <f t="shared" si="45"/>
        <v>4.7899148184757157E-2</v>
      </c>
      <c r="V172">
        <f t="shared" si="46"/>
        <v>3.7600000000000001E-2</v>
      </c>
    </row>
    <row r="173" spans="13:22">
      <c r="M173">
        <v>164</v>
      </c>
      <c r="N173">
        <f>$N$4-$N$7*M173</f>
        <v>36</v>
      </c>
      <c r="O173">
        <f t="shared" si="47"/>
        <v>20.589775431689326</v>
      </c>
      <c r="P173">
        <f>1/(2*$P$7*M173+1/($N$4))</f>
        <v>26.455026455026456</v>
      </c>
      <c r="Q173">
        <f>LN(N173/$B$4)</f>
        <v>-1.0216512475319814</v>
      </c>
      <c r="R173">
        <f>LN(O173/$B$4)</f>
        <v>-1.5803755716766754</v>
      </c>
      <c r="S173">
        <f>LN(P173/$B$4)</f>
        <v>-1.3297240096314964</v>
      </c>
      <c r="T173">
        <f>1/N173</f>
        <v>2.7777777777777776E-2</v>
      </c>
      <c r="U173">
        <f>1/O173</f>
        <v>4.856779537580188E-2</v>
      </c>
      <c r="V173">
        <f>1/P173</f>
        <v>3.78E-2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Kahn</dc:creator>
  <cp:lastModifiedBy>Jason Kahn</cp:lastModifiedBy>
  <dcterms:created xsi:type="dcterms:W3CDTF">2007-04-18T03:15:07Z</dcterms:created>
  <dcterms:modified xsi:type="dcterms:W3CDTF">2016-06-07T21:42:37Z</dcterms:modified>
</cp:coreProperties>
</file>